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 windowWidth="20100" windowHeight="9264"/>
  </bookViews>
  <sheets>
    <sheet name="CDS-B" sheetId="1" r:id="rId1"/>
  </sheets>
  <calcPr calcId="145621"/>
</workbook>
</file>

<file path=xl/calcChain.xml><?xml version="1.0" encoding="utf-8"?>
<calcChain xmlns="http://schemas.openxmlformats.org/spreadsheetml/2006/main">
  <c r="F95" i="1" l="1"/>
  <c r="F83" i="1"/>
  <c r="F73" i="1"/>
  <c r="F74" i="1" s="1"/>
  <c r="F69" i="1"/>
  <c r="F62" i="1"/>
  <c r="F58" i="1"/>
  <c r="F33" i="1"/>
  <c r="E33" i="1"/>
  <c r="D33" i="1"/>
  <c r="F17" i="1"/>
  <c r="E17" i="1"/>
  <c r="D14" i="1"/>
  <c r="D17" i="1" s="1"/>
  <c r="C14" i="1"/>
  <c r="C17" i="1" s="1"/>
  <c r="F10" i="1"/>
  <c r="F12" i="1" s="1"/>
  <c r="E10" i="1"/>
  <c r="E12" i="1" s="1"/>
  <c r="D10" i="1"/>
  <c r="D12" i="1" s="1"/>
  <c r="C10" i="1"/>
  <c r="C12" i="1" s="1"/>
  <c r="F63" i="1" l="1"/>
  <c r="F19" i="1"/>
  <c r="F18" i="1"/>
  <c r="F20" i="1" l="1"/>
</calcChain>
</file>

<file path=xl/sharedStrings.xml><?xml version="1.0" encoding="utf-8"?>
<sst xmlns="http://schemas.openxmlformats.org/spreadsheetml/2006/main" count="176" uniqueCount="110">
  <si>
    <t>B. ENROLLMENT AND PERSISTENCE</t>
  </si>
  <si>
    <t>B1</t>
  </si>
  <si>
    <t>Institutional Enrollment - Men and Women Provide numbers of students for each of the following categories as of the institution's official fall reporting date or as of October 15, 2011. Note: Report students formerly designated as “first professional” in the graduate cells.</t>
  </si>
  <si>
    <t>FULL-TIME</t>
  </si>
  <si>
    <t>PART-TIME</t>
  </si>
  <si>
    <t>Men</t>
  </si>
  <si>
    <t>Women</t>
  </si>
  <si>
    <t>Undergraduates</t>
  </si>
  <si>
    <t>Degree-seeking, first-time freshmen</t>
  </si>
  <si>
    <t xml:space="preserve">Other first-year, degree-seeking </t>
  </si>
  <si>
    <t>All other degree-seeking</t>
  </si>
  <si>
    <t>Total degree-seeking</t>
  </si>
  <si>
    <t>All other undergraduates enrolled in credit courses</t>
  </si>
  <si>
    <t xml:space="preserve">Total undergraduates </t>
  </si>
  <si>
    <t>Graduate</t>
  </si>
  <si>
    <t>Degree-seeking, first-time</t>
  </si>
  <si>
    <t>All other graduates enrolled in credit courses</t>
  </si>
  <si>
    <t>Total graduate</t>
  </si>
  <si>
    <t>Total all undergraduates</t>
  </si>
  <si>
    <t>Total all graduate</t>
  </si>
  <si>
    <t>GRAND TOTAL ALL STUDENTS</t>
  </si>
  <si>
    <t>B2</t>
  </si>
  <si>
    <t xml:space="preserve">Enrollment by Racial/Ethnic Category. Provide numbers of undergraduate students for each of the following categories as of the institution's official fall reporting date or as of October 15, 2011.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</si>
  <si>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Degree-Seeking
First-Time
First Year</t>
  </si>
  <si>
    <t>Degree-Seeking
Undergraduates (include first-time first-year)</t>
  </si>
  <si>
    <t>Total
Undergraduates (both degree- and non-degree-seeking)</t>
  </si>
  <si>
    <t>Nonresident aliens</t>
  </si>
  <si>
    <t>Hispanic</t>
  </si>
  <si>
    <t>Black or African American, non-Hispanic</t>
  </si>
  <si>
    <t>White, non-Hispanic</t>
  </si>
  <si>
    <t>American Indian or Alaska Native, non-Hispanic</t>
  </si>
  <si>
    <t>Asian, non-Hispanic</t>
  </si>
  <si>
    <t>Native Hawaiian or other Pacific Islander, non-Hispanic</t>
  </si>
  <si>
    <t>Two or more races, non-Hispanic</t>
  </si>
  <si>
    <t>Race and/or ethnicity unknown</t>
  </si>
  <si>
    <t>TOTAL</t>
  </si>
  <si>
    <t>Persistence</t>
  </si>
  <si>
    <t>B3</t>
  </si>
  <si>
    <t>Number of degrees awarded from July 1, 2010 to June 30, 2011</t>
  </si>
  <si>
    <t>Certificate/diploma</t>
  </si>
  <si>
    <t>Associate degrees</t>
  </si>
  <si>
    <t>Bachelor's degrees</t>
  </si>
  <si>
    <t>Postbachelor's certificates</t>
  </si>
  <si>
    <t>Master's degrees</t>
  </si>
  <si>
    <t>Post-Master's certificates</t>
  </si>
  <si>
    <t>Doctoral degrees – research/scholarship</t>
  </si>
  <si>
    <t>Doctoral degrees – professional practice</t>
  </si>
  <si>
    <t>Doctoral degrees – other</t>
  </si>
  <si>
    <t>Graduation Rates</t>
  </si>
  <si>
    <t>The items in this section correspond to data elements collected by the IPEDS Web-based Data Collection System's Graduation Rate Survey (GRS). For complete instructions and definitions of data elements, see the IPEDS GRS instructions and glossary on the 2011 Web-based survey.</t>
  </si>
  <si>
    <t>For Bachelor's or Equivalent Programs</t>
  </si>
  <si>
    <t>Please provide data for the Fall 2005 cohort if available. If Fall 2005 cohort data are 
not available, provide data for the Fall 2004 cohort.</t>
  </si>
  <si>
    <t>Fall 2005 Cohort</t>
  </si>
  <si>
    <t>Report for the cohort of full-time first-time bachelor's (or equivalent) degree-seeking undergraduate students who entered in Fall 2005. Include in the cohort those who entered your institution during the summer term preceding Fall 2005.</t>
  </si>
  <si>
    <t>B4</t>
  </si>
  <si>
    <t>Initial 2005 cohort of first-time, full-time bachelor's (or equivalent) degree-seeking undergraduate students; total all students:</t>
  </si>
  <si>
    <t>B5</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</si>
  <si>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</si>
  <si>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B6</t>
  </si>
  <si>
    <t>Final 2005 cohort, after adjusting for allowable exclusions: (subtract question B5 from question B4)</t>
  </si>
  <si>
    <t>B7</t>
  </si>
  <si>
    <t xml:space="preserve">Of the initial 2005 cohort, how many completed the program in four years or less (by August 31, 2009): </t>
  </si>
  <si>
    <t>B8</t>
  </si>
  <si>
    <t xml:space="preserve">Of the initial 2005 cohort, how many completed the program in more than four years but in five years or less (after August 31, 2009 and by August 31, 2010): </t>
  </si>
  <si>
    <t>B9</t>
  </si>
  <si>
    <t xml:space="preserve">Of the initial 2005 cohort, how many completed the program in more than five years but in six years or less (after August 31, 2010 and by August 31, 2011): </t>
  </si>
  <si>
    <t>B10</t>
  </si>
  <si>
    <t xml:space="preserve">Total graduating within six years (sum of questions B7, B8, and B9): </t>
  </si>
  <si>
    <t>B11</t>
  </si>
  <si>
    <t xml:space="preserve">Six-year graduation rate for 2005 cohort (question B10 divided by question B6): </t>
  </si>
  <si>
    <t>Fall 2004 Cohort</t>
  </si>
  <si>
    <t>Report for the cohort of full-time first-time bachelor's (or equivalent) degree-seeking undergraduate students who entered in Fall 2004. Include in the cohort those who entered your institution during the summer term preceding Fall 2004.</t>
  </si>
  <si>
    <t>Initial 2004 cohort of first-time, full-time bachelor's (or equivalent) degree-seeking undergraduate students; total all students:</t>
  </si>
  <si>
    <t xml:space="preserve">Of the initial 2004 cohort, how many did not persist and did not graduate for the following reasons: death, permanent disability, service in the armed forces, foreign aid service of the federal government, or official church missions; total allowable exclusions: </t>
  </si>
  <si>
    <t>Final 2004 cohort, after adjusting for allowable exclusions: (subtract question B5 from question B4)</t>
  </si>
  <si>
    <t xml:space="preserve">Of the initial 2004 cohort, how many completed the program in four years or less (by August 31, 2008): </t>
  </si>
  <si>
    <t xml:space="preserve">Of the initial 2004 cohort, how many completed the program in more than four years but in five years or less (after August 31, 2008 and by August 31, 2009): </t>
  </si>
  <si>
    <t xml:space="preserve">Of the initial 2004 cohort, how many completed the program in more than five years but in six years or less (after August 31, 2009 and by August 31, 2010): </t>
  </si>
  <si>
    <t xml:space="preserve">Six-year graduation rate for 2004 cohort (question B10 divided by question B6): </t>
  </si>
  <si>
    <t>For Two-Year Institutions</t>
  </si>
  <si>
    <t>Please provide data for the 2008 cohort if available. If 2008 cohort data are not available, provide data for the 2007 cohort.</t>
  </si>
  <si>
    <t>2008 Cohort</t>
  </si>
  <si>
    <t>B12</t>
  </si>
  <si>
    <t xml:space="preserve">Initial 2008 cohort, total of first-time, full-time degree/certificate-seeking students: </t>
  </si>
  <si>
    <t>B13</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</si>
  <si>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</si>
  <si>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B14</t>
  </si>
  <si>
    <t>Final 2008 cohort, after adjusting for allowable exclusions (Subtract question B13 from question B12):</t>
  </si>
  <si>
    <t>B15</t>
  </si>
  <si>
    <t xml:space="preserve">Completers of programs of less than two years duration (total): </t>
  </si>
  <si>
    <t>B16</t>
  </si>
  <si>
    <t xml:space="preserve">Completers of programs of less than two years within 150 percent of normal time: </t>
  </si>
  <si>
    <t>B17</t>
  </si>
  <si>
    <t xml:space="preserve">Completers of programs of at least two but less than four years (total): </t>
  </si>
  <si>
    <t>B18</t>
  </si>
  <si>
    <t xml:space="preserve">Completers of programs of at least two but less than four-years within 150 percent of normal time: </t>
  </si>
  <si>
    <t>B19</t>
  </si>
  <si>
    <t xml:space="preserve">Total transfers-out (within three years) to other institutions: </t>
  </si>
  <si>
    <t>B20</t>
  </si>
  <si>
    <t xml:space="preserve">Total transfers to two-year institutions: </t>
  </si>
  <si>
    <t>B21</t>
  </si>
  <si>
    <t xml:space="preserve">Total transfers to four-year institutions: </t>
  </si>
  <si>
    <t>2007 Cohort</t>
  </si>
  <si>
    <t xml:space="preserve">Initial 2007 cohort, total of first-time, full-time degree/certificate-seeking students: </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</si>
  <si>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</si>
  <si>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B13 from question B12):</t>
  </si>
  <si>
    <t>Retention Rates</t>
  </si>
  <si>
    <t>Report for the cohort of all full-time, first-time bachelor’s (or equivalent) degree-seeking undergraduate students who entered in Fall 2010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</si>
  <si>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B22</t>
  </si>
  <si>
    <t xml:space="preserve">For the cohort of all full-time bachelor’s (or equivalent) degree-seeking undergraduate students who entered your institution as freshmen in Fall 2010 (or the preceding summer term), what percentage was enrolled at your institution as of the date your institution calculates its official enrollment in Fall 2011?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</si>
</sst>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0" x14ac:knownFonts="1">
    <font>
      <sz val="10"/>
      <name val="Arial"/>
    </font>
    <font>
      <sz val="10"/>
      <name val="Arial"/>
    </font>
    <font>
      <b/>
      <sz val="14"/>
      <name val="Arial"/>
      <family val="2"/>
    </font>
    <font>
      <b/>
      <sz val="10"/>
      <name val="Arial"/>
      <family val="2"/>
    </font>
    <font>
      <sz val="10"/>
      <name val="Arial"/>
      <family val="2"/>
    </font>
    <font>
      <i/>
      <sz val="10"/>
      <name val="Arial"/>
      <family val="2"/>
    </font>
    <font>
      <sz val="9"/>
      <name val="Arial"/>
      <family val="2"/>
    </font>
    <font>
      <sz val="10"/>
      <color indexed="8"/>
      <name val="Arial"/>
      <family val="2"/>
    </font>
    <font>
      <b/>
      <sz val="12"/>
      <name val="Arial"/>
      <family val="2"/>
    </font>
    <font>
      <b/>
      <i/>
      <sz val="1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2">
    <xf numFmtId="0" fontId="0" fillId="0" borderId="0" xfId="0"/>
    <xf numFmtId="0" fontId="2" fillId="2" borderId="0" xfId="0" applyFont="1" applyFill="1" applyAlignment="1">
      <alignment horizontal="center" vertical="center"/>
    </xf>
    <xf numFmtId="0" fontId="3" fillId="0" borderId="0" xfId="0" applyFont="1" applyAlignment="1">
      <alignment horizontal="left" vertical="top"/>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2" borderId="2" xfId="0" applyFill="1" applyBorder="1" applyAlignment="1">
      <alignment vertical="center"/>
    </xf>
    <xf numFmtId="0" fontId="3" fillId="0" borderId="2" xfId="0" applyFont="1" applyBorder="1" applyAlignment="1">
      <alignment horizontal="center" vertical="center"/>
    </xf>
    <xf numFmtId="0" fontId="0" fillId="2" borderId="2" xfId="0" applyFill="1" applyBorder="1"/>
    <xf numFmtId="0" fontId="3" fillId="0" borderId="2" xfId="0" applyFont="1" applyBorder="1" applyAlignment="1">
      <alignment horizontal="center" vertical="center"/>
    </xf>
    <xf numFmtId="0" fontId="3" fillId="0" borderId="2" xfId="0" applyFont="1" applyBorder="1" applyAlignment="1">
      <alignment vertical="center"/>
    </xf>
    <xf numFmtId="0" fontId="3" fillId="2" borderId="2" xfId="0" applyFont="1" applyFill="1" applyBorder="1" applyAlignment="1">
      <alignment horizontal="center" vertical="center"/>
    </xf>
    <xf numFmtId="0" fontId="0" fillId="0" borderId="2" xfId="0" applyBorder="1" applyAlignment="1">
      <alignment vertical="center" wrapText="1"/>
    </xf>
    <xf numFmtId="37" fontId="1" fillId="0" borderId="2" xfId="1" applyNumberFormat="1" applyBorder="1" applyAlignment="1">
      <alignment horizontal="right"/>
    </xf>
    <xf numFmtId="0" fontId="0" fillId="0" borderId="2" xfId="0" applyBorder="1" applyAlignment="1">
      <alignment vertical="center"/>
    </xf>
    <xf numFmtId="0" fontId="5" fillId="0" borderId="2" xfId="0" applyFont="1" applyBorder="1" applyAlignment="1">
      <alignment vertical="center"/>
    </xf>
    <xf numFmtId="37" fontId="3" fillId="0" borderId="2" xfId="1" applyNumberFormat="1" applyFont="1" applyBorder="1" applyAlignment="1">
      <alignment horizontal="right"/>
    </xf>
    <xf numFmtId="0" fontId="5" fillId="2" borderId="2" xfId="0" applyFont="1" applyFill="1" applyBorder="1" applyAlignment="1">
      <alignment horizontal="right"/>
    </xf>
    <xf numFmtId="0" fontId="4" fillId="0" borderId="2" xfId="0" applyFont="1" applyBorder="1" applyAlignment="1">
      <alignment vertical="center"/>
    </xf>
    <xf numFmtId="0" fontId="4" fillId="0" borderId="2" xfId="0" applyFont="1" applyFill="1" applyBorder="1" applyAlignment="1">
      <alignment horizontal="right"/>
    </xf>
    <xf numFmtId="0" fontId="4" fillId="0" borderId="2" xfId="0" applyFont="1" applyBorder="1" applyAlignment="1">
      <alignment vertical="center" wrapText="1"/>
    </xf>
    <xf numFmtId="0" fontId="3" fillId="0" borderId="2" xfId="0" applyFont="1" applyFill="1" applyBorder="1" applyAlignment="1">
      <alignment horizontal="right"/>
    </xf>
    <xf numFmtId="0" fontId="0" fillId="0" borderId="0" xfId="0" applyAlignment="1"/>
    <xf numFmtId="37" fontId="1" fillId="0" borderId="1" xfId="1" applyNumberFormat="1" applyBorder="1" applyAlignment="1">
      <alignment horizontal="right"/>
    </xf>
    <xf numFmtId="0" fontId="0" fillId="0" borderId="0" xfId="0" applyFill="1" applyAlignment="1"/>
    <xf numFmtId="37" fontId="0" fillId="0" borderId="3" xfId="0" applyNumberFormat="1" applyBorder="1" applyAlignment="1">
      <alignment horizontal="right"/>
    </xf>
    <xf numFmtId="0" fontId="3" fillId="0" borderId="0" xfId="0" applyFont="1" applyAlignment="1"/>
    <xf numFmtId="37" fontId="3" fillId="0" borderId="3" xfId="1" applyNumberFormat="1" applyFont="1" applyBorder="1" applyAlignment="1">
      <alignment horizontal="right"/>
    </xf>
    <xf numFmtId="0" fontId="0" fillId="0" borderId="1" xfId="0" applyFill="1" applyBorder="1" applyAlignment="1">
      <alignment horizontal="left" vertical="center" wrapText="1"/>
    </xf>
    <xf numFmtId="0" fontId="0" fillId="2" borderId="2" xfId="0" applyFill="1" applyBorder="1" applyAlignment="1">
      <alignment vertical="center"/>
    </xf>
    <xf numFmtId="0" fontId="6" fillId="0" borderId="2" xfId="0" applyFont="1" applyBorder="1" applyAlignment="1">
      <alignment horizontal="center" vertical="center" wrapText="1"/>
    </xf>
    <xf numFmtId="0" fontId="0" fillId="0" borderId="2" xfId="0" applyBorder="1" applyAlignment="1">
      <alignment vertical="center"/>
    </xf>
    <xf numFmtId="37" fontId="0" fillId="0" borderId="2" xfId="0" applyNumberFormat="1" applyBorder="1" applyAlignment="1">
      <alignment horizontal="right"/>
    </xf>
    <xf numFmtId="0" fontId="7" fillId="0" borderId="4" xfId="0" applyFont="1" applyFill="1" applyBorder="1" applyAlignment="1"/>
    <xf numFmtId="0" fontId="0" fillId="0" borderId="5" xfId="0" applyFill="1" applyBorder="1" applyAlignment="1"/>
    <xf numFmtId="0" fontId="0" fillId="0" borderId="2" xfId="0" applyFill="1" applyBorder="1" applyAlignment="1">
      <alignment vertical="center"/>
    </xf>
    <xf numFmtId="0" fontId="4" fillId="0" borderId="4" xfId="0" applyFont="1" applyFill="1" applyBorder="1" applyAlignment="1"/>
    <xf numFmtId="0" fontId="0" fillId="0" borderId="4" xfId="0" applyFill="1" applyBorder="1" applyAlignment="1">
      <alignment vertical="center" wrapText="1"/>
    </xf>
    <xf numFmtId="0" fontId="0" fillId="0" borderId="5" xfId="0" applyFill="1" applyBorder="1" applyAlignment="1">
      <alignment vertical="center" wrapText="1"/>
    </xf>
    <xf numFmtId="0" fontId="3" fillId="0" borderId="2" xfId="0" applyFont="1" applyBorder="1" applyAlignment="1">
      <alignment vertical="center"/>
    </xf>
    <xf numFmtId="37" fontId="3" fillId="0" borderId="2" xfId="0" applyNumberFormat="1" applyFont="1" applyBorder="1" applyAlignment="1">
      <alignment horizontal="right"/>
    </xf>
    <xf numFmtId="0" fontId="0" fillId="0" borderId="0" xfId="0" applyAlignment="1">
      <alignment horizontal="left" vertical="top"/>
    </xf>
    <xf numFmtId="0" fontId="8" fillId="0" borderId="0" xfId="0" applyFont="1"/>
    <xf numFmtId="0" fontId="3" fillId="0" borderId="0" xfId="0" applyFont="1"/>
    <xf numFmtId="37" fontId="0" fillId="0" borderId="0" xfId="0" applyNumberFormat="1" applyBorder="1"/>
    <xf numFmtId="0" fontId="4" fillId="0" borderId="2" xfId="0" applyFont="1" applyBorder="1"/>
    <xf numFmtId="0" fontId="0" fillId="0" borderId="2" xfId="0" applyBorder="1" applyAlignment="1">
      <alignment horizontal="right"/>
    </xf>
    <xf numFmtId="0" fontId="4" fillId="0" borderId="2" xfId="0" applyFont="1" applyFill="1" applyBorder="1" applyAlignment="1">
      <alignment wrapText="1"/>
    </xf>
    <xf numFmtId="0" fontId="4" fillId="0" borderId="2" xfId="0" applyFont="1" applyFill="1" applyBorder="1"/>
    <xf numFmtId="0" fontId="8"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4" fillId="0" borderId="0" xfId="0" applyFont="1"/>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4" fillId="0" borderId="4" xfId="0" applyFont="1"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9" fontId="1" fillId="0" borderId="2" xfId="2" applyBorder="1" applyAlignment="1">
      <alignment horizontal="right"/>
    </xf>
    <xf numFmtId="0" fontId="9" fillId="0" borderId="0" xfId="0" applyFont="1" applyAlignment="1">
      <alignment horizontal="left" vertical="center"/>
    </xf>
    <xf numFmtId="0" fontId="0" fillId="0" borderId="0" xfId="0" applyAlignment="1">
      <alignment horizontal="right"/>
    </xf>
    <xf numFmtId="0" fontId="4" fillId="0" borderId="0" xfId="0" applyFont="1" applyAlignment="1">
      <alignment horizontal="right"/>
    </xf>
    <xf numFmtId="0" fontId="4" fillId="0" borderId="0" xfId="0" applyFont="1" applyAlignment="1">
      <alignment horizontal="left" wrapText="1"/>
    </xf>
    <xf numFmtId="0" fontId="9" fillId="0" borderId="0" xfId="0" applyFont="1"/>
    <xf numFmtId="0" fontId="0" fillId="0" borderId="2" xfId="0" applyBorder="1" applyAlignment="1">
      <alignment horizontal="left" vertical="top" wrapText="1"/>
    </xf>
    <xf numFmtId="0" fontId="3" fillId="0" borderId="0" xfId="0" applyFont="1" applyFill="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right"/>
    </xf>
    <xf numFmtId="0" fontId="0" fillId="0" borderId="0" xfId="0" applyAlignment="1">
      <alignment horizontal="left" vertical="top" wrapText="1"/>
    </xf>
    <xf numFmtId="9" fontId="0" fillId="0" borderId="2" xfId="0" applyNumberFormat="1" applyBorder="1" applyAlignment="1">
      <alignment horizontal="right"/>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tabSelected="1" zoomScale="110" zoomScaleNormal="110" workbookViewId="0">
      <selection sqref="A1:F1"/>
    </sheetView>
  </sheetViews>
  <sheetFormatPr defaultRowHeight="13.2" x14ac:dyDescent="0.25"/>
  <cols>
    <col min="1" max="1" width="4.44140625" style="40" customWidth="1"/>
    <col min="2" max="2" width="27.88671875" customWidth="1"/>
    <col min="3" max="3" width="12.44140625" customWidth="1"/>
    <col min="4" max="4" width="14.6640625" customWidth="1"/>
    <col min="5" max="6" width="15.44140625" customWidth="1"/>
  </cols>
  <sheetData>
    <row r="1" spans="1:6" ht="17.399999999999999" x14ac:dyDescent="0.25">
      <c r="A1" s="1" t="s">
        <v>0</v>
      </c>
      <c r="B1" s="1"/>
      <c r="C1" s="1"/>
      <c r="D1" s="1"/>
      <c r="E1" s="1"/>
      <c r="F1" s="1"/>
    </row>
    <row r="3" spans="1:6" ht="50.25" customHeight="1" x14ac:dyDescent="0.25">
      <c r="A3" s="2" t="s">
        <v>1</v>
      </c>
      <c r="B3" s="3" t="s">
        <v>2</v>
      </c>
      <c r="C3" s="4"/>
      <c r="D3" s="4"/>
      <c r="E3" s="4"/>
      <c r="F3" s="4"/>
    </row>
    <row r="4" spans="1:6" x14ac:dyDescent="0.25">
      <c r="A4" s="2" t="s">
        <v>1</v>
      </c>
      <c r="B4" s="5"/>
      <c r="C4" s="6" t="s">
        <v>3</v>
      </c>
      <c r="D4" s="6"/>
      <c r="E4" s="6" t="s">
        <v>4</v>
      </c>
      <c r="F4" s="6"/>
    </row>
    <row r="5" spans="1:6" x14ac:dyDescent="0.25">
      <c r="A5" s="2" t="s">
        <v>1</v>
      </c>
      <c r="B5" s="7"/>
      <c r="C5" s="8" t="s">
        <v>5</v>
      </c>
      <c r="D5" s="8" t="s">
        <v>6</v>
      </c>
      <c r="E5" s="8" t="s">
        <v>5</v>
      </c>
      <c r="F5" s="8" t="s">
        <v>6</v>
      </c>
    </row>
    <row r="6" spans="1:6" x14ac:dyDescent="0.25">
      <c r="A6" s="2" t="s">
        <v>1</v>
      </c>
      <c r="B6" s="9" t="s">
        <v>7</v>
      </c>
      <c r="C6" s="10"/>
      <c r="D6" s="10"/>
      <c r="E6" s="10"/>
      <c r="F6" s="10"/>
    </row>
    <row r="7" spans="1:6" ht="26.4" x14ac:dyDescent="0.25">
      <c r="A7" s="2" t="s">
        <v>1</v>
      </c>
      <c r="B7" s="11" t="s">
        <v>8</v>
      </c>
      <c r="C7" s="12">
        <v>879</v>
      </c>
      <c r="D7" s="12">
        <v>1361</v>
      </c>
      <c r="E7" s="12">
        <v>53</v>
      </c>
      <c r="F7" s="12">
        <v>68</v>
      </c>
    </row>
    <row r="8" spans="1:6" x14ac:dyDescent="0.25">
      <c r="A8" s="2" t="s">
        <v>1</v>
      </c>
      <c r="B8" s="13" t="s">
        <v>9</v>
      </c>
      <c r="C8" s="12">
        <v>265</v>
      </c>
      <c r="D8" s="12">
        <v>381</v>
      </c>
      <c r="E8" s="12">
        <v>73</v>
      </c>
      <c r="F8" s="12">
        <v>94</v>
      </c>
    </row>
    <row r="9" spans="1:6" x14ac:dyDescent="0.25">
      <c r="A9" s="2" t="s">
        <v>1</v>
      </c>
      <c r="B9" s="13" t="s">
        <v>10</v>
      </c>
      <c r="C9" s="12">
        <v>3409</v>
      </c>
      <c r="D9" s="12">
        <v>5325</v>
      </c>
      <c r="E9" s="12">
        <v>1398</v>
      </c>
      <c r="F9" s="12">
        <v>2053</v>
      </c>
    </row>
    <row r="10" spans="1:6" x14ac:dyDescent="0.25">
      <c r="A10" s="2" t="s">
        <v>1</v>
      </c>
      <c r="B10" s="14" t="s">
        <v>11</v>
      </c>
      <c r="C10" s="15">
        <f>SUM(C7:C9)</f>
        <v>4553</v>
      </c>
      <c r="D10" s="15">
        <f>SUM(D7:D9)</f>
        <v>7067</v>
      </c>
      <c r="E10" s="15">
        <f>SUM(E7:E9)</f>
        <v>1524</v>
      </c>
      <c r="F10" s="15">
        <f>SUM(F7:F9)</f>
        <v>2215</v>
      </c>
    </row>
    <row r="11" spans="1:6" ht="26.4" x14ac:dyDescent="0.25">
      <c r="A11" s="2" t="s">
        <v>1</v>
      </c>
      <c r="B11" s="11" t="s">
        <v>12</v>
      </c>
      <c r="C11" s="12">
        <v>25</v>
      </c>
      <c r="D11" s="12">
        <v>28</v>
      </c>
      <c r="E11" s="12">
        <v>173</v>
      </c>
      <c r="F11" s="12">
        <v>253</v>
      </c>
    </row>
    <row r="12" spans="1:6" x14ac:dyDescent="0.25">
      <c r="A12" s="2" t="s">
        <v>1</v>
      </c>
      <c r="B12" s="14" t="s">
        <v>13</v>
      </c>
      <c r="C12" s="15">
        <f>SUM(C10:C11)</f>
        <v>4578</v>
      </c>
      <c r="D12" s="15">
        <f>SUM(D10:D11)</f>
        <v>7095</v>
      </c>
      <c r="E12" s="15">
        <f>SUM(E10:E11)</f>
        <v>1697</v>
      </c>
      <c r="F12" s="15">
        <f>SUM(F10:F11)</f>
        <v>2468</v>
      </c>
    </row>
    <row r="13" spans="1:6" x14ac:dyDescent="0.25">
      <c r="A13" s="2" t="s">
        <v>1</v>
      </c>
      <c r="B13" s="9" t="s">
        <v>14</v>
      </c>
      <c r="C13" s="16"/>
      <c r="D13" s="16"/>
      <c r="E13" s="16"/>
      <c r="F13" s="16"/>
    </row>
    <row r="14" spans="1:6" x14ac:dyDescent="0.25">
      <c r="A14" s="2" t="s">
        <v>1</v>
      </c>
      <c r="B14" s="17" t="s">
        <v>15</v>
      </c>
      <c r="C14" s="18">
        <f>183+27</f>
        <v>210</v>
      </c>
      <c r="D14" s="18">
        <f>287+23</f>
        <v>310</v>
      </c>
      <c r="E14" s="18">
        <v>174</v>
      </c>
      <c r="F14" s="18">
        <v>331</v>
      </c>
    </row>
    <row r="15" spans="1:6" x14ac:dyDescent="0.25">
      <c r="A15" s="2" t="s">
        <v>1</v>
      </c>
      <c r="B15" s="17" t="s">
        <v>10</v>
      </c>
      <c r="C15" s="18">
        <v>283</v>
      </c>
      <c r="D15" s="18">
        <v>526</v>
      </c>
      <c r="E15" s="18">
        <v>528</v>
      </c>
      <c r="F15" s="18">
        <v>1009</v>
      </c>
    </row>
    <row r="16" spans="1:6" ht="26.4" x14ac:dyDescent="0.25">
      <c r="A16" s="2" t="s">
        <v>1</v>
      </c>
      <c r="B16" s="19" t="s">
        <v>16</v>
      </c>
      <c r="C16" s="18">
        <v>3</v>
      </c>
      <c r="D16" s="18">
        <v>56</v>
      </c>
      <c r="E16" s="18">
        <v>30</v>
      </c>
      <c r="F16" s="18">
        <v>81</v>
      </c>
    </row>
    <row r="17" spans="1:6" x14ac:dyDescent="0.25">
      <c r="A17" s="2" t="s">
        <v>1</v>
      </c>
      <c r="B17" s="14" t="s">
        <v>17</v>
      </c>
      <c r="C17" s="20">
        <f>SUM(C14:C16)</f>
        <v>496</v>
      </c>
      <c r="D17" s="20">
        <f>SUM(D14:D16)</f>
        <v>892</v>
      </c>
      <c r="E17" s="20">
        <f>SUM(E14:E16)</f>
        <v>732</v>
      </c>
      <c r="F17" s="20">
        <f>SUM(F14:F16)</f>
        <v>1421</v>
      </c>
    </row>
    <row r="18" spans="1:6" x14ac:dyDescent="0.25">
      <c r="A18" s="2" t="s">
        <v>1</v>
      </c>
      <c r="B18" s="21" t="s">
        <v>18</v>
      </c>
      <c r="C18" s="21"/>
      <c r="D18" s="21"/>
      <c r="E18" s="21"/>
      <c r="F18" s="22">
        <f>SUM(C12:F12)</f>
        <v>15838</v>
      </c>
    </row>
    <row r="19" spans="1:6" x14ac:dyDescent="0.25">
      <c r="A19" s="2" t="s">
        <v>1</v>
      </c>
      <c r="B19" s="23" t="s">
        <v>19</v>
      </c>
      <c r="C19" s="23"/>
      <c r="D19" s="23"/>
      <c r="E19" s="23"/>
      <c r="F19" s="24">
        <f>SUM(C17:F17)</f>
        <v>3541</v>
      </c>
    </row>
    <row r="20" spans="1:6" x14ac:dyDescent="0.25">
      <c r="A20" s="2" t="s">
        <v>1</v>
      </c>
      <c r="B20" s="25" t="s">
        <v>20</v>
      </c>
      <c r="C20" s="25"/>
      <c r="D20" s="25"/>
      <c r="E20" s="25"/>
      <c r="F20" s="26">
        <f>SUM(F18:F19)</f>
        <v>19379</v>
      </c>
    </row>
    <row r="22" spans="1:6" ht="82.5" customHeight="1" x14ac:dyDescent="0.25">
      <c r="A22" s="2" t="s">
        <v>21</v>
      </c>
      <c r="B22" s="3" t="s">
        <v>22</v>
      </c>
      <c r="C22" s="27"/>
      <c r="D22" s="27"/>
      <c r="E22" s="27"/>
      <c r="F22" s="27"/>
    </row>
    <row r="23" spans="1:6" ht="57" x14ac:dyDescent="0.25">
      <c r="A23" s="2" t="s">
        <v>21</v>
      </c>
      <c r="B23" s="28"/>
      <c r="C23" s="28"/>
      <c r="D23" s="29" t="s">
        <v>23</v>
      </c>
      <c r="E23" s="29" t="s">
        <v>24</v>
      </c>
      <c r="F23" s="29" t="s">
        <v>25</v>
      </c>
    </row>
    <row r="24" spans="1:6" x14ac:dyDescent="0.25">
      <c r="A24" s="2" t="s">
        <v>21</v>
      </c>
      <c r="B24" s="30" t="s">
        <v>26</v>
      </c>
      <c r="C24" s="30"/>
      <c r="D24" s="31">
        <v>21</v>
      </c>
      <c r="E24" s="31">
        <v>133</v>
      </c>
      <c r="F24" s="31">
        <v>146</v>
      </c>
    </row>
    <row r="25" spans="1:6" x14ac:dyDescent="0.25">
      <c r="A25" s="2" t="s">
        <v>21</v>
      </c>
      <c r="B25" s="32" t="s">
        <v>27</v>
      </c>
      <c r="C25" s="33"/>
      <c r="D25" s="31">
        <v>66</v>
      </c>
      <c r="E25" s="31">
        <v>376</v>
      </c>
      <c r="F25" s="31">
        <v>387</v>
      </c>
    </row>
    <row r="26" spans="1:6" x14ac:dyDescent="0.25">
      <c r="A26" s="2" t="s">
        <v>21</v>
      </c>
      <c r="B26" s="34" t="s">
        <v>28</v>
      </c>
      <c r="C26" s="34"/>
      <c r="D26" s="31">
        <v>287</v>
      </c>
      <c r="E26" s="31">
        <v>1424</v>
      </c>
      <c r="F26" s="31">
        <v>1442</v>
      </c>
    </row>
    <row r="27" spans="1:6" x14ac:dyDescent="0.25">
      <c r="A27" s="2" t="s">
        <v>21</v>
      </c>
      <c r="B27" s="35" t="s">
        <v>29</v>
      </c>
      <c r="C27" s="33"/>
      <c r="D27" s="31">
        <v>1779</v>
      </c>
      <c r="E27" s="31">
        <v>11756</v>
      </c>
      <c r="F27" s="31">
        <v>12057</v>
      </c>
    </row>
    <row r="28" spans="1:6" ht="15" customHeight="1" x14ac:dyDescent="0.25">
      <c r="A28" s="2" t="s">
        <v>21</v>
      </c>
      <c r="B28" s="34" t="s">
        <v>30</v>
      </c>
      <c r="C28" s="34"/>
      <c r="D28" s="31">
        <v>7</v>
      </c>
      <c r="E28" s="31">
        <v>51</v>
      </c>
      <c r="F28" s="31">
        <v>52</v>
      </c>
    </row>
    <row r="29" spans="1:6" x14ac:dyDescent="0.25">
      <c r="A29" s="2" t="s">
        <v>21</v>
      </c>
      <c r="B29" s="34" t="s">
        <v>31</v>
      </c>
      <c r="C29" s="34"/>
      <c r="D29" s="31">
        <v>75</v>
      </c>
      <c r="E29" s="31">
        <v>577</v>
      </c>
      <c r="F29" s="31">
        <v>612</v>
      </c>
    </row>
    <row r="30" spans="1:6" ht="26.25" customHeight="1" x14ac:dyDescent="0.25">
      <c r="A30" s="2" t="s">
        <v>21</v>
      </c>
      <c r="B30" s="36" t="s">
        <v>32</v>
      </c>
      <c r="C30" s="37"/>
      <c r="D30" s="31">
        <v>5</v>
      </c>
      <c r="E30" s="31">
        <v>16</v>
      </c>
      <c r="F30" s="31">
        <v>16</v>
      </c>
    </row>
    <row r="31" spans="1:6" x14ac:dyDescent="0.25">
      <c r="A31" s="2" t="s">
        <v>21</v>
      </c>
      <c r="B31" s="34" t="s">
        <v>33</v>
      </c>
      <c r="C31" s="34"/>
      <c r="D31" s="31">
        <v>73</v>
      </c>
      <c r="E31" s="31">
        <v>222</v>
      </c>
      <c r="F31" s="31">
        <v>229</v>
      </c>
    </row>
    <row r="32" spans="1:6" x14ac:dyDescent="0.25">
      <c r="A32" s="2" t="s">
        <v>21</v>
      </c>
      <c r="B32" s="34" t="s">
        <v>34</v>
      </c>
      <c r="C32" s="34"/>
      <c r="D32" s="31">
        <v>48</v>
      </c>
      <c r="E32" s="31">
        <v>804</v>
      </c>
      <c r="F32" s="31">
        <v>897</v>
      </c>
    </row>
    <row r="33" spans="1:6" x14ac:dyDescent="0.25">
      <c r="A33" s="2" t="s">
        <v>21</v>
      </c>
      <c r="B33" s="38" t="s">
        <v>35</v>
      </c>
      <c r="C33" s="38"/>
      <c r="D33" s="39">
        <f>SUM(D24:D32)</f>
        <v>2361</v>
      </c>
      <c r="E33" s="39">
        <f>SUM(E24:E32)</f>
        <v>15359</v>
      </c>
      <c r="F33" s="39">
        <f>SUM(F24:F32)</f>
        <v>15838</v>
      </c>
    </row>
    <row r="35" spans="1:6" ht="15.6" x14ac:dyDescent="0.3">
      <c r="B35" s="41" t="s">
        <v>36</v>
      </c>
    </row>
    <row r="36" spans="1:6" x14ac:dyDescent="0.25">
      <c r="A36" s="2" t="s">
        <v>37</v>
      </c>
      <c r="B36" s="42" t="s">
        <v>38</v>
      </c>
      <c r="F36" s="43"/>
    </row>
    <row r="37" spans="1:6" x14ac:dyDescent="0.25">
      <c r="A37" s="2" t="s">
        <v>37</v>
      </c>
      <c r="B37" s="44" t="s">
        <v>39</v>
      </c>
      <c r="C37" s="45"/>
      <c r="F37" s="43"/>
    </row>
    <row r="38" spans="1:6" x14ac:dyDescent="0.25">
      <c r="A38" s="2" t="s">
        <v>37</v>
      </c>
      <c r="B38" s="44" t="s">
        <v>40</v>
      </c>
      <c r="C38" s="45"/>
      <c r="F38" s="43"/>
    </row>
    <row r="39" spans="1:6" x14ac:dyDescent="0.25">
      <c r="A39" s="2" t="s">
        <v>37</v>
      </c>
      <c r="B39" s="44" t="s">
        <v>41</v>
      </c>
      <c r="C39" s="45">
        <v>2576</v>
      </c>
      <c r="F39" s="43"/>
    </row>
    <row r="40" spans="1:6" x14ac:dyDescent="0.25">
      <c r="A40" s="2" t="s">
        <v>37</v>
      </c>
      <c r="B40" s="44" t="s">
        <v>42</v>
      </c>
      <c r="C40" s="45">
        <v>15</v>
      </c>
      <c r="F40" s="43"/>
    </row>
    <row r="41" spans="1:6" x14ac:dyDescent="0.25">
      <c r="A41" s="2" t="s">
        <v>37</v>
      </c>
      <c r="B41" s="44" t="s">
        <v>43</v>
      </c>
      <c r="C41" s="45">
        <v>892</v>
      </c>
      <c r="F41" s="43"/>
    </row>
    <row r="42" spans="1:6" x14ac:dyDescent="0.25">
      <c r="A42" s="2" t="s">
        <v>37</v>
      </c>
      <c r="B42" s="44" t="s">
        <v>44</v>
      </c>
      <c r="C42" s="45">
        <v>104</v>
      </c>
      <c r="F42" s="43"/>
    </row>
    <row r="43" spans="1:6" ht="26.4" x14ac:dyDescent="0.25">
      <c r="A43" s="2" t="s">
        <v>37</v>
      </c>
      <c r="B43" s="46" t="s">
        <v>45</v>
      </c>
      <c r="C43" s="45">
        <v>32</v>
      </c>
      <c r="F43" s="43"/>
    </row>
    <row r="44" spans="1:6" ht="26.4" x14ac:dyDescent="0.25">
      <c r="A44" s="2" t="s">
        <v>37</v>
      </c>
      <c r="B44" s="46" t="s">
        <v>46</v>
      </c>
      <c r="C44" s="45">
        <v>73</v>
      </c>
      <c r="F44" s="43"/>
    </row>
    <row r="45" spans="1:6" x14ac:dyDescent="0.25">
      <c r="A45" s="2" t="s">
        <v>37</v>
      </c>
      <c r="B45" s="47" t="s">
        <v>47</v>
      </c>
      <c r="C45" s="45"/>
      <c r="F45" s="43"/>
    </row>
    <row r="47" spans="1:6" ht="15.6" x14ac:dyDescent="0.25">
      <c r="B47" s="48" t="s">
        <v>48</v>
      </c>
      <c r="C47" s="49"/>
      <c r="D47" s="49"/>
      <c r="E47" s="49"/>
      <c r="F47" s="49"/>
    </row>
    <row r="48" spans="1:6" ht="54.75" customHeight="1" x14ac:dyDescent="0.25">
      <c r="B48" s="50" t="s">
        <v>49</v>
      </c>
      <c r="C48" s="50"/>
      <c r="D48" s="50"/>
      <c r="E48" s="50"/>
      <c r="F48" s="50"/>
    </row>
    <row r="49" spans="1:6" x14ac:dyDescent="0.25">
      <c r="A49" s="51"/>
      <c r="B49" s="49"/>
      <c r="C49" s="49"/>
      <c r="D49" s="49"/>
      <c r="E49" s="49"/>
      <c r="F49" s="49"/>
    </row>
    <row r="50" spans="1:6" x14ac:dyDescent="0.25">
      <c r="B50" s="52" t="s">
        <v>50</v>
      </c>
      <c r="C50" s="53"/>
      <c r="D50" s="54"/>
      <c r="E50" s="54"/>
      <c r="F50" s="54"/>
    </row>
    <row r="51" spans="1:6" x14ac:dyDescent="0.25">
      <c r="A51" s="55"/>
      <c r="B51" s="56"/>
      <c r="C51" s="56"/>
      <c r="D51" s="56"/>
      <c r="E51" s="56"/>
      <c r="F51" s="56"/>
    </row>
    <row r="52" spans="1:6" ht="42.75" customHeight="1" x14ac:dyDescent="0.25">
      <c r="A52" s="55"/>
      <c r="B52" s="57" t="s">
        <v>51</v>
      </c>
      <c r="C52" s="57"/>
      <c r="D52" s="57"/>
      <c r="E52" s="57"/>
      <c r="F52" s="56"/>
    </row>
    <row r="53" spans="1:6" x14ac:dyDescent="0.25">
      <c r="A53" s="55"/>
      <c r="B53" s="58"/>
      <c r="C53" s="58"/>
      <c r="D53" s="58"/>
      <c r="E53" s="58"/>
      <c r="F53" s="56"/>
    </row>
    <row r="54" spans="1:6" x14ac:dyDescent="0.25">
      <c r="A54" s="55"/>
      <c r="B54" s="59" t="s">
        <v>52</v>
      </c>
      <c r="C54" s="58"/>
      <c r="D54" s="58"/>
      <c r="E54" s="58"/>
      <c r="F54" s="56"/>
    </row>
    <row r="55" spans="1:6" s="60" customFormat="1" ht="48" customHeight="1" x14ac:dyDescent="0.25">
      <c r="A55" s="40"/>
      <c r="B55" s="57" t="s">
        <v>53</v>
      </c>
      <c r="C55" s="50"/>
      <c r="D55" s="50"/>
      <c r="E55" s="50"/>
      <c r="F55" s="50"/>
    </row>
    <row r="56" spans="1:6" s="60" customFormat="1" ht="38.25" customHeight="1" x14ac:dyDescent="0.25">
      <c r="A56" s="2" t="s">
        <v>54</v>
      </c>
      <c r="B56" s="61" t="s">
        <v>55</v>
      </c>
      <c r="C56" s="62"/>
      <c r="D56" s="62"/>
      <c r="E56" s="63"/>
      <c r="F56" s="31">
        <v>2121</v>
      </c>
    </row>
    <row r="57" spans="1:6" s="60" customFormat="1" ht="65.25" customHeight="1" x14ac:dyDescent="0.25">
      <c r="A57" s="2" t="s">
        <v>56</v>
      </c>
      <c r="B57" s="64" t="s">
        <v>57</v>
      </c>
      <c r="C57" s="65"/>
      <c r="D57" s="65"/>
      <c r="E57" s="66"/>
      <c r="F57" s="31"/>
    </row>
    <row r="58" spans="1:6" s="60" customFormat="1" ht="35.25" customHeight="1" x14ac:dyDescent="0.25">
      <c r="A58" s="2" t="s">
        <v>58</v>
      </c>
      <c r="B58" s="67" t="s">
        <v>59</v>
      </c>
      <c r="C58" s="68"/>
      <c r="D58" s="68"/>
      <c r="E58" s="69"/>
      <c r="F58" s="31">
        <f>F56-F57</f>
        <v>2121</v>
      </c>
    </row>
    <row r="59" spans="1:6" ht="36" customHeight="1" x14ac:dyDescent="0.25">
      <c r="A59" s="2" t="s">
        <v>60</v>
      </c>
      <c r="B59" s="67" t="s">
        <v>61</v>
      </c>
      <c r="C59" s="68"/>
      <c r="D59" s="68"/>
      <c r="E59" s="69"/>
      <c r="F59" s="31">
        <v>280</v>
      </c>
    </row>
    <row r="60" spans="1:6" ht="35.25" customHeight="1" x14ac:dyDescent="0.25">
      <c r="A60" s="2" t="s">
        <v>62</v>
      </c>
      <c r="B60" s="67" t="s">
        <v>63</v>
      </c>
      <c r="C60" s="68"/>
      <c r="D60" s="68"/>
      <c r="E60" s="69"/>
      <c r="F60" s="31">
        <v>379</v>
      </c>
    </row>
    <row r="61" spans="1:6" ht="38.25" customHeight="1" x14ac:dyDescent="0.25">
      <c r="A61" s="2" t="s">
        <v>64</v>
      </c>
      <c r="B61" s="64" t="s">
        <v>65</v>
      </c>
      <c r="C61" s="65"/>
      <c r="D61" s="65"/>
      <c r="E61" s="66"/>
      <c r="F61" s="31">
        <v>196</v>
      </c>
    </row>
    <row r="62" spans="1:6" ht="26.25" customHeight="1" x14ac:dyDescent="0.25">
      <c r="A62" s="2" t="s">
        <v>66</v>
      </c>
      <c r="B62" s="67" t="s">
        <v>67</v>
      </c>
      <c r="C62" s="68"/>
      <c r="D62" s="68"/>
      <c r="E62" s="69"/>
      <c r="F62" s="31">
        <f>SUM(F59:F61)</f>
        <v>855</v>
      </c>
    </row>
    <row r="63" spans="1:6" ht="25.5" customHeight="1" x14ac:dyDescent="0.25">
      <c r="A63" s="2" t="s">
        <v>68</v>
      </c>
      <c r="B63" s="67" t="s">
        <v>69</v>
      </c>
      <c r="C63" s="68"/>
      <c r="D63" s="68"/>
      <c r="E63" s="69"/>
      <c r="F63" s="70">
        <f>F62/F58</f>
        <v>0.4031117397454031</v>
      </c>
    </row>
    <row r="64" spans="1:6" ht="27.75" customHeight="1" x14ac:dyDescent="0.25">
      <c r="A64" s="55"/>
      <c r="B64" s="58"/>
      <c r="C64" s="58"/>
      <c r="D64" s="58"/>
      <c r="E64" s="58"/>
      <c r="F64" s="56"/>
    </row>
    <row r="65" spans="1:6" ht="30.75" customHeight="1" x14ac:dyDescent="0.25">
      <c r="A65" s="55"/>
      <c r="B65" s="71" t="s">
        <v>70</v>
      </c>
      <c r="C65" s="56"/>
      <c r="D65" s="56"/>
      <c r="E65" s="56"/>
      <c r="F65" s="56"/>
    </row>
    <row r="66" spans="1:6" ht="42" customHeight="1" x14ac:dyDescent="0.25">
      <c r="B66" s="57" t="s">
        <v>71</v>
      </c>
      <c r="C66" s="50"/>
      <c r="D66" s="50"/>
      <c r="E66" s="50"/>
      <c r="F66" s="50"/>
    </row>
    <row r="67" spans="1:6" ht="37.5" customHeight="1" x14ac:dyDescent="0.25">
      <c r="A67" s="2" t="s">
        <v>54</v>
      </c>
      <c r="B67" s="61" t="s">
        <v>72</v>
      </c>
      <c r="C67" s="62"/>
      <c r="D67" s="62"/>
      <c r="E67" s="63"/>
      <c r="F67" s="31">
        <v>1950</v>
      </c>
    </row>
    <row r="68" spans="1:6" s="60" customFormat="1" ht="57.75" customHeight="1" x14ac:dyDescent="0.25">
      <c r="A68" s="2" t="s">
        <v>56</v>
      </c>
      <c r="B68" s="64" t="s">
        <v>73</v>
      </c>
      <c r="C68" s="65"/>
      <c r="D68" s="65"/>
      <c r="E68" s="66"/>
      <c r="F68" s="31"/>
    </row>
    <row r="69" spans="1:6" s="60" customFormat="1" ht="31.5" customHeight="1" x14ac:dyDescent="0.25">
      <c r="A69" s="2" t="s">
        <v>58</v>
      </c>
      <c r="B69" s="67" t="s">
        <v>74</v>
      </c>
      <c r="C69" s="68"/>
      <c r="D69" s="68"/>
      <c r="E69" s="69"/>
      <c r="F69" s="31">
        <f>F67-F68</f>
        <v>1950</v>
      </c>
    </row>
    <row r="70" spans="1:6" ht="39.75" customHeight="1" x14ac:dyDescent="0.25">
      <c r="A70" s="2" t="s">
        <v>60</v>
      </c>
      <c r="B70" s="67" t="s">
        <v>75</v>
      </c>
      <c r="C70" s="68"/>
      <c r="D70" s="68"/>
      <c r="E70" s="69"/>
      <c r="F70" s="31">
        <v>244</v>
      </c>
    </row>
    <row r="71" spans="1:6" ht="27" customHeight="1" x14ac:dyDescent="0.25">
      <c r="A71" s="2" t="s">
        <v>62</v>
      </c>
      <c r="B71" s="67" t="s">
        <v>76</v>
      </c>
      <c r="C71" s="68"/>
      <c r="D71" s="68"/>
      <c r="E71" s="69"/>
      <c r="F71" s="31">
        <v>362</v>
      </c>
    </row>
    <row r="72" spans="1:6" ht="41.25" customHeight="1" x14ac:dyDescent="0.25">
      <c r="A72" s="2" t="s">
        <v>64</v>
      </c>
      <c r="B72" s="64" t="s">
        <v>77</v>
      </c>
      <c r="C72" s="65"/>
      <c r="D72" s="65"/>
      <c r="E72" s="66"/>
      <c r="F72" s="31">
        <v>168</v>
      </c>
    </row>
    <row r="73" spans="1:6" ht="26.25" customHeight="1" x14ac:dyDescent="0.25">
      <c r="A73" s="2" t="s">
        <v>66</v>
      </c>
      <c r="B73" s="67" t="s">
        <v>67</v>
      </c>
      <c r="C73" s="68"/>
      <c r="D73" s="68"/>
      <c r="E73" s="69"/>
      <c r="F73" s="31">
        <f>SUM(F70:F72)</f>
        <v>774</v>
      </c>
    </row>
    <row r="74" spans="1:6" ht="25.5" customHeight="1" x14ac:dyDescent="0.25">
      <c r="A74" s="2" t="s">
        <v>68</v>
      </c>
      <c r="B74" s="67" t="s">
        <v>78</v>
      </c>
      <c r="C74" s="68"/>
      <c r="D74" s="68"/>
      <c r="E74" s="69"/>
      <c r="F74" s="70">
        <f>F73/F69</f>
        <v>0.39692307692307693</v>
      </c>
    </row>
    <row r="75" spans="1:6" ht="27.75" customHeight="1" x14ac:dyDescent="0.25">
      <c r="F75" s="72"/>
    </row>
    <row r="76" spans="1:6" ht="30.75" customHeight="1" x14ac:dyDescent="0.25">
      <c r="B76" s="42" t="s">
        <v>79</v>
      </c>
      <c r="F76" s="72"/>
    </row>
    <row r="77" spans="1:6" ht="14.25" customHeight="1" x14ac:dyDescent="0.25">
      <c r="A77" s="55"/>
      <c r="B77" s="60"/>
      <c r="C77" s="60"/>
      <c r="D77" s="60"/>
      <c r="E77" s="60"/>
      <c r="F77" s="73"/>
    </row>
    <row r="78" spans="1:6" ht="27" customHeight="1" x14ac:dyDescent="0.25">
      <c r="A78" s="55"/>
      <c r="B78" s="74" t="s">
        <v>80</v>
      </c>
      <c r="C78" s="74"/>
      <c r="D78" s="74"/>
      <c r="E78" s="74"/>
      <c r="F78" s="73"/>
    </row>
    <row r="79" spans="1:6" x14ac:dyDescent="0.25">
      <c r="A79" s="55"/>
      <c r="B79" s="60"/>
      <c r="C79" s="60"/>
      <c r="D79" s="60"/>
      <c r="E79" s="60"/>
      <c r="F79" s="73"/>
    </row>
    <row r="80" spans="1:6" x14ac:dyDescent="0.25">
      <c r="A80" s="55"/>
      <c r="B80" s="75" t="s">
        <v>81</v>
      </c>
      <c r="C80" s="60"/>
      <c r="D80" s="60"/>
      <c r="E80" s="60"/>
      <c r="F80" s="73"/>
    </row>
    <row r="81" spans="1:6" s="60" customFormat="1" ht="17.25" customHeight="1" x14ac:dyDescent="0.25">
      <c r="A81" s="2" t="s">
        <v>82</v>
      </c>
      <c r="B81" s="76" t="s">
        <v>83</v>
      </c>
      <c r="C81" s="76"/>
      <c r="D81" s="76"/>
      <c r="E81" s="76"/>
      <c r="F81" s="45"/>
    </row>
    <row r="82" spans="1:6" s="60" customFormat="1" ht="57" customHeight="1" x14ac:dyDescent="0.25">
      <c r="A82" s="77" t="s">
        <v>84</v>
      </c>
      <c r="B82" s="76" t="s">
        <v>85</v>
      </c>
      <c r="C82" s="76"/>
      <c r="D82" s="76"/>
      <c r="E82" s="76"/>
      <c r="F82" s="45"/>
    </row>
    <row r="83" spans="1:6" s="60" customFormat="1" ht="30.75" customHeight="1" x14ac:dyDescent="0.25">
      <c r="A83" s="77" t="s">
        <v>86</v>
      </c>
      <c r="B83" s="76" t="s">
        <v>87</v>
      </c>
      <c r="C83" s="76"/>
      <c r="D83" s="76"/>
      <c r="E83" s="76"/>
      <c r="F83" s="45">
        <f>F81-F82</f>
        <v>0</v>
      </c>
    </row>
    <row r="84" spans="1:6" s="60" customFormat="1" ht="23.25" customHeight="1" x14ac:dyDescent="0.25">
      <c r="A84" s="77" t="s">
        <v>88</v>
      </c>
      <c r="B84" s="76" t="s">
        <v>89</v>
      </c>
      <c r="C84" s="76"/>
      <c r="D84" s="76"/>
      <c r="E84" s="76"/>
      <c r="F84" s="45"/>
    </row>
    <row r="85" spans="1:6" s="60" customFormat="1" ht="21.75" customHeight="1" x14ac:dyDescent="0.25">
      <c r="A85" s="2" t="s">
        <v>90</v>
      </c>
      <c r="B85" s="76" t="s">
        <v>91</v>
      </c>
      <c r="C85" s="76"/>
      <c r="D85" s="76"/>
      <c r="E85" s="76"/>
      <c r="F85" s="45"/>
    </row>
    <row r="86" spans="1:6" s="60" customFormat="1" ht="24.75" customHeight="1" x14ac:dyDescent="0.25">
      <c r="A86" s="2" t="s">
        <v>92</v>
      </c>
      <c r="B86" s="76" t="s">
        <v>93</v>
      </c>
      <c r="C86" s="76"/>
      <c r="D86" s="76"/>
      <c r="E86" s="76"/>
      <c r="F86" s="45"/>
    </row>
    <row r="87" spans="1:6" s="60" customFormat="1" ht="30" customHeight="1" x14ac:dyDescent="0.25">
      <c r="A87" s="2" t="s">
        <v>94</v>
      </c>
      <c r="B87" s="76" t="s">
        <v>95</v>
      </c>
      <c r="C87" s="76"/>
      <c r="D87" s="76"/>
      <c r="E87" s="76"/>
      <c r="F87" s="45"/>
    </row>
    <row r="88" spans="1:6" s="60" customFormat="1" x14ac:dyDescent="0.25">
      <c r="A88" s="2" t="s">
        <v>96</v>
      </c>
      <c r="B88" s="76" t="s">
        <v>97</v>
      </c>
      <c r="C88" s="76"/>
      <c r="D88" s="76"/>
      <c r="E88" s="76"/>
      <c r="F88" s="45"/>
    </row>
    <row r="89" spans="1:6" s="60" customFormat="1" x14ac:dyDescent="0.25">
      <c r="A89" s="2" t="s">
        <v>98</v>
      </c>
      <c r="B89" s="76" t="s">
        <v>99</v>
      </c>
      <c r="C89" s="76"/>
      <c r="D89" s="76"/>
      <c r="E89" s="76"/>
      <c r="F89" s="45"/>
    </row>
    <row r="90" spans="1:6" s="60" customFormat="1" x14ac:dyDescent="0.25">
      <c r="A90" s="2" t="s">
        <v>100</v>
      </c>
      <c r="B90" s="76" t="s">
        <v>101</v>
      </c>
      <c r="C90" s="76"/>
      <c r="D90" s="76"/>
      <c r="E90" s="76"/>
      <c r="F90" s="45"/>
    </row>
    <row r="91" spans="1:6" s="60" customFormat="1" ht="25.5" customHeight="1" x14ac:dyDescent="0.25">
      <c r="A91" s="2"/>
      <c r="B91" s="78"/>
      <c r="C91" s="78"/>
      <c r="D91" s="78"/>
      <c r="E91" s="78"/>
      <c r="F91" s="79"/>
    </row>
    <row r="92" spans="1:6" s="60" customFormat="1" x14ac:dyDescent="0.25">
      <c r="A92" s="55"/>
      <c r="B92" s="75" t="s">
        <v>102</v>
      </c>
      <c r="F92" s="73"/>
    </row>
    <row r="93" spans="1:6" s="60" customFormat="1" ht="18.75" customHeight="1" x14ac:dyDescent="0.25">
      <c r="A93" s="2" t="s">
        <v>82</v>
      </c>
      <c r="B93" s="76" t="s">
        <v>103</v>
      </c>
      <c r="C93" s="76"/>
      <c r="D93" s="76"/>
      <c r="E93" s="76"/>
      <c r="F93" s="45"/>
    </row>
    <row r="94" spans="1:6" s="60" customFormat="1" ht="53.25" customHeight="1" x14ac:dyDescent="0.25">
      <c r="A94" s="77" t="s">
        <v>84</v>
      </c>
      <c r="B94" s="76" t="s">
        <v>104</v>
      </c>
      <c r="C94" s="76"/>
      <c r="D94" s="76"/>
      <c r="E94" s="76"/>
      <c r="F94" s="45"/>
    </row>
    <row r="95" spans="1:6" s="60" customFormat="1" ht="30" customHeight="1" x14ac:dyDescent="0.25">
      <c r="A95" s="77" t="s">
        <v>86</v>
      </c>
      <c r="B95" s="76" t="s">
        <v>105</v>
      </c>
      <c r="C95" s="76"/>
      <c r="D95" s="76"/>
      <c r="E95" s="76"/>
      <c r="F95" s="45">
        <f>F93-F94</f>
        <v>0</v>
      </c>
    </row>
    <row r="96" spans="1:6" s="60" customFormat="1" x14ac:dyDescent="0.25">
      <c r="A96" s="77" t="s">
        <v>88</v>
      </c>
      <c r="B96" s="76" t="s">
        <v>89</v>
      </c>
      <c r="C96" s="76"/>
      <c r="D96" s="76"/>
      <c r="E96" s="76"/>
      <c r="F96" s="45"/>
    </row>
    <row r="97" spans="1:6" x14ac:dyDescent="0.25">
      <c r="A97" s="2" t="s">
        <v>90</v>
      </c>
      <c r="B97" s="76" t="s">
        <v>91</v>
      </c>
      <c r="C97" s="76"/>
      <c r="D97" s="76"/>
      <c r="E97" s="76"/>
      <c r="F97" s="45"/>
    </row>
    <row r="98" spans="1:6" ht="23.25" customHeight="1" x14ac:dyDescent="0.25">
      <c r="A98" s="2" t="s">
        <v>92</v>
      </c>
      <c r="B98" s="76" t="s">
        <v>93</v>
      </c>
      <c r="C98" s="76"/>
      <c r="D98" s="76"/>
      <c r="E98" s="76"/>
      <c r="F98" s="45"/>
    </row>
    <row r="99" spans="1:6" ht="27.75" customHeight="1" x14ac:dyDescent="0.25">
      <c r="A99" s="2" t="s">
        <v>94</v>
      </c>
      <c r="B99" s="76" t="s">
        <v>95</v>
      </c>
      <c r="C99" s="76"/>
      <c r="D99" s="76"/>
      <c r="E99" s="76"/>
      <c r="F99" s="45"/>
    </row>
    <row r="100" spans="1:6" x14ac:dyDescent="0.25">
      <c r="A100" s="2" t="s">
        <v>96</v>
      </c>
      <c r="B100" s="76" t="s">
        <v>97</v>
      </c>
      <c r="C100" s="76"/>
      <c r="D100" s="76"/>
      <c r="E100" s="76"/>
      <c r="F100" s="45"/>
    </row>
    <row r="101" spans="1:6" x14ac:dyDescent="0.25">
      <c r="A101" s="2" t="s">
        <v>98</v>
      </c>
      <c r="B101" s="76" t="s">
        <v>99</v>
      </c>
      <c r="C101" s="76"/>
      <c r="D101" s="76"/>
      <c r="E101" s="76"/>
      <c r="F101" s="45"/>
    </row>
    <row r="102" spans="1:6" x14ac:dyDescent="0.25">
      <c r="A102" s="2" t="s">
        <v>100</v>
      </c>
      <c r="B102" s="76" t="s">
        <v>101</v>
      </c>
      <c r="C102" s="76"/>
      <c r="D102" s="76"/>
      <c r="E102" s="76"/>
      <c r="F102" s="45"/>
    </row>
    <row r="103" spans="1:6" ht="24.75" customHeight="1" x14ac:dyDescent="0.25"/>
    <row r="104" spans="1:6" x14ac:dyDescent="0.25">
      <c r="B104" s="42" t="s">
        <v>106</v>
      </c>
    </row>
    <row r="105" spans="1:6" ht="78.75" customHeight="1" x14ac:dyDescent="0.25">
      <c r="B105" s="80" t="s">
        <v>107</v>
      </c>
      <c r="C105" s="80"/>
      <c r="D105" s="80"/>
      <c r="E105" s="80"/>
      <c r="F105" s="80"/>
    </row>
    <row r="106" spans="1:6" ht="59.25" customHeight="1" x14ac:dyDescent="0.25">
      <c r="A106" s="2" t="s">
        <v>108</v>
      </c>
      <c r="B106" s="76" t="s">
        <v>109</v>
      </c>
      <c r="C106" s="76"/>
      <c r="D106" s="76"/>
      <c r="E106" s="76"/>
      <c r="F106" s="81">
        <v>0.73299999999999998</v>
      </c>
    </row>
  </sheetData>
  <mergeCells count="63">
    <mergeCell ref="B102:E102"/>
    <mergeCell ref="B105:F105"/>
    <mergeCell ref="B106:E106"/>
    <mergeCell ref="B96:E96"/>
    <mergeCell ref="B97:E97"/>
    <mergeCell ref="B98:E98"/>
    <mergeCell ref="B99:E99"/>
    <mergeCell ref="B100:E100"/>
    <mergeCell ref="B101:E101"/>
    <mergeCell ref="B88:E88"/>
    <mergeCell ref="B89:E89"/>
    <mergeCell ref="B90:E90"/>
    <mergeCell ref="B93:E93"/>
    <mergeCell ref="B94:E94"/>
    <mergeCell ref="B95:E95"/>
    <mergeCell ref="B82:E82"/>
    <mergeCell ref="B83:E83"/>
    <mergeCell ref="B84:E84"/>
    <mergeCell ref="B85:E85"/>
    <mergeCell ref="B86:E86"/>
    <mergeCell ref="B87:E87"/>
    <mergeCell ref="B71:E71"/>
    <mergeCell ref="B72:E72"/>
    <mergeCell ref="B73:E73"/>
    <mergeCell ref="B74:E74"/>
    <mergeCell ref="B78:E78"/>
    <mergeCell ref="B81:E81"/>
    <mergeCell ref="B63:E63"/>
    <mergeCell ref="B66:F66"/>
    <mergeCell ref="B67:E67"/>
    <mergeCell ref="B68:E68"/>
    <mergeCell ref="B69:E69"/>
    <mergeCell ref="B70:E70"/>
    <mergeCell ref="B57:E57"/>
    <mergeCell ref="B58:E58"/>
    <mergeCell ref="B59:E59"/>
    <mergeCell ref="B60:E60"/>
    <mergeCell ref="B61:E61"/>
    <mergeCell ref="B62:E62"/>
    <mergeCell ref="B33:C33"/>
    <mergeCell ref="B48:F48"/>
    <mergeCell ref="B50:C50"/>
    <mergeCell ref="B52:E52"/>
    <mergeCell ref="B55:F55"/>
    <mergeCell ref="B56:E56"/>
    <mergeCell ref="B27:C27"/>
    <mergeCell ref="B28:C28"/>
    <mergeCell ref="B29:C29"/>
    <mergeCell ref="B30:C30"/>
    <mergeCell ref="B31:C31"/>
    <mergeCell ref="B32:C32"/>
    <mergeCell ref="B20:E20"/>
    <mergeCell ref="B22:F22"/>
    <mergeCell ref="B23:C23"/>
    <mergeCell ref="B24:C24"/>
    <mergeCell ref="B25:C25"/>
    <mergeCell ref="B26:C26"/>
    <mergeCell ref="A1:F1"/>
    <mergeCell ref="B3:F3"/>
    <mergeCell ref="C4:D4"/>
    <mergeCell ref="E4:F4"/>
    <mergeCell ref="B18:E18"/>
    <mergeCell ref="B19:E19"/>
  </mergeCells>
  <pageMargins left="0.75" right="0.75" top="1" bottom="1" header="0.5" footer="0.5"/>
  <pageSetup orientation="portrait" r:id="rId1"/>
  <headerFooter alignWithMargins="0">
    <oddHeader>&amp;CCommon Data Set 2011-2012</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 Yama</dc:creator>
  <cp:lastModifiedBy>Taeko Yoko Yama</cp:lastModifiedBy>
  <dcterms:created xsi:type="dcterms:W3CDTF">2012-03-07T16:21:54Z</dcterms:created>
  <dcterms:modified xsi:type="dcterms:W3CDTF">2012-03-07T16:23:16Z</dcterms:modified>
</cp:coreProperties>
</file>