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5940" activeTab="0"/>
  </bookViews>
  <sheets>
    <sheet name="Rev&amp;Exp" sheetId="1" r:id="rId1"/>
    <sheet name="Reserve" sheetId="2" r:id="rId2"/>
  </sheets>
  <definedNames>
    <definedName name="_xlnm.Print_Area" localSheetId="0">'Rev&amp;Exp'!$A$1:$F$54</definedName>
  </definedNames>
  <calcPr fullCalcOnLoad="1"/>
</workbook>
</file>

<file path=xl/sharedStrings.xml><?xml version="1.0" encoding="utf-8"?>
<sst xmlns="http://schemas.openxmlformats.org/spreadsheetml/2006/main" count="66" uniqueCount="52">
  <si>
    <t xml:space="preserve">  Income from Institutional Sources</t>
  </si>
  <si>
    <t>REVENUE:</t>
  </si>
  <si>
    <t>OAKLAND UNIVERSITY</t>
  </si>
  <si>
    <t>Proposed Budget</t>
  </si>
  <si>
    <t>BUDGET</t>
  </si>
  <si>
    <t>PROJECTED</t>
  </si>
  <si>
    <t>ACTUAL</t>
  </si>
  <si>
    <t xml:space="preserve">  Operating Income</t>
  </si>
  <si>
    <t xml:space="preserve">  Student Fees</t>
  </si>
  <si>
    <t xml:space="preserve">  Retail Sales</t>
  </si>
  <si>
    <t xml:space="preserve">  Gifts and Grants</t>
  </si>
  <si>
    <t>EXPENSE:</t>
  </si>
  <si>
    <t xml:space="preserve">  Interest Income</t>
  </si>
  <si>
    <t xml:space="preserve">  Supplies and Services</t>
  </si>
  <si>
    <t xml:space="preserve">  Equipment </t>
  </si>
  <si>
    <t xml:space="preserve">  Utilities</t>
  </si>
  <si>
    <t xml:space="preserve">  Insurance</t>
  </si>
  <si>
    <t xml:space="preserve">  Purchases for Resale</t>
  </si>
  <si>
    <t xml:space="preserve">  Debt Service</t>
  </si>
  <si>
    <t xml:space="preserve">     Total Revenue:</t>
  </si>
  <si>
    <t xml:space="preserve">  University Overhead</t>
  </si>
  <si>
    <t xml:space="preserve">     Total Expense:</t>
  </si>
  <si>
    <t>NET REVENUE OVER</t>
  </si>
  <si>
    <t xml:space="preserve">  (UNDER) EXPENSE:</t>
  </si>
  <si>
    <t>BEGINNING EQUITY BALANCE:</t>
  </si>
  <si>
    <t>ENDING EQUITY BALANCE:</t>
  </si>
  <si>
    <t>Interest Income</t>
  </si>
  <si>
    <t>Transfer from Equity Balance</t>
  </si>
  <si>
    <t>Projected Reserve Balances and Expenditures</t>
  </si>
  <si>
    <t>Major Repair Project Expenses:</t>
  </si>
  <si>
    <t>TRANSFER TO RESERVE FOR</t>
  </si>
  <si>
    <t>Reserve for Facilities/Equipment</t>
  </si>
  <si>
    <t xml:space="preserve">  FACILITIES/EQUIPMENT:</t>
  </si>
  <si>
    <t xml:space="preserve">  Salaries, Wages, and Benefits</t>
  </si>
  <si>
    <t xml:space="preserve">  Repairs, Maintenance, and Renovations</t>
  </si>
  <si>
    <t>2002</t>
  </si>
  <si>
    <t>2003</t>
  </si>
  <si>
    <t>Golf &amp; Learning Center</t>
  </si>
  <si>
    <t>Projected Reserve Balance at December 31, 2003</t>
  </si>
  <si>
    <t>Projected Reserve Balance at December 31, 2004</t>
  </si>
  <si>
    <t>Projected Reserve Balance at December 31, 2002</t>
  </si>
  <si>
    <t xml:space="preserve"> </t>
  </si>
  <si>
    <t>Major Repair Project Expenses</t>
  </si>
  <si>
    <t>2004</t>
  </si>
  <si>
    <t>.</t>
  </si>
  <si>
    <t>2002,2003,2004,2005</t>
  </si>
  <si>
    <t>Reserve Balance at December 31, 2001</t>
  </si>
  <si>
    <t>Transfer from Operations - Projected</t>
  </si>
  <si>
    <t xml:space="preserve">   Repair Clubhouse Deck</t>
  </si>
  <si>
    <t>Refund on tax from prior years</t>
  </si>
  <si>
    <t>Projected Reserve Balance at December 31, 2005</t>
  </si>
  <si>
    <t>2003, 2004, and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</si>
</sst>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2" fontId="1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1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3">
      <selection activeCell="E25" sqref="E25"/>
    </sheetView>
  </sheetViews>
  <sheetFormatPr defaultColWidth="9.140625" defaultRowHeight="12.75"/>
  <cols>
    <col min="1" max="1" width="34.8515625" style="0" bestFit="1" customWidth="1"/>
    <col min="2" max="6" width="12.7109375" style="0" customWidth="1"/>
  </cols>
  <sheetData>
    <row r="1" s="1" customFormat="1" ht="12.75">
      <c r="C1" s="15" t="s">
        <v>2</v>
      </c>
    </row>
    <row r="2" s="1" customFormat="1" ht="12.75">
      <c r="C2" s="15" t="s">
        <v>37</v>
      </c>
    </row>
    <row r="3" s="1" customFormat="1" ht="12.75">
      <c r="C3" s="15" t="s">
        <v>3</v>
      </c>
    </row>
    <row r="4" s="1" customFormat="1" ht="12.75">
      <c r="C4" s="16" t="s">
        <v>51</v>
      </c>
    </row>
    <row r="7" ht="12.75">
      <c r="C7" s="11" t="s">
        <v>35</v>
      </c>
    </row>
    <row r="8" spans="2:6" ht="12.75">
      <c r="B8" s="11">
        <v>2002</v>
      </c>
      <c r="C8" s="2" t="s">
        <v>5</v>
      </c>
      <c r="D8" s="11" t="s">
        <v>36</v>
      </c>
      <c r="E8" s="11" t="s">
        <v>43</v>
      </c>
      <c r="F8" s="11">
        <v>2005</v>
      </c>
    </row>
    <row r="9" spans="2:6" ht="12.75">
      <c r="B9" s="12" t="s">
        <v>4</v>
      </c>
      <c r="C9" s="12" t="s">
        <v>6</v>
      </c>
      <c r="D9" s="12" t="s">
        <v>4</v>
      </c>
      <c r="E9" s="12" t="s">
        <v>4</v>
      </c>
      <c r="F9" s="12" t="s">
        <v>4</v>
      </c>
    </row>
    <row r="11" ht="12.75">
      <c r="A11" t="s">
        <v>1</v>
      </c>
    </row>
    <row r="13" spans="1:6" ht="12.75">
      <c r="A13" t="s">
        <v>7</v>
      </c>
      <c r="B13" s="3">
        <v>2316420</v>
      </c>
      <c r="C13" s="3">
        <v>1941307</v>
      </c>
      <c r="D13" s="3">
        <v>1915400</v>
      </c>
      <c r="E13" s="3">
        <v>2011170</v>
      </c>
      <c r="F13" s="3">
        <v>2111730</v>
      </c>
    </row>
    <row r="14" spans="1:6" ht="12.75">
      <c r="A14" t="s">
        <v>9</v>
      </c>
      <c r="B14" s="4">
        <v>175000</v>
      </c>
      <c r="C14" s="4">
        <v>146613</v>
      </c>
      <c r="D14" s="4">
        <v>150000</v>
      </c>
      <c r="E14" s="4">
        <v>150000</v>
      </c>
      <c r="F14" s="4">
        <v>150000</v>
      </c>
    </row>
    <row r="15" spans="1:6" ht="12.75">
      <c r="A15" t="s">
        <v>8</v>
      </c>
      <c r="B15" s="4">
        <v>0</v>
      </c>
      <c r="C15" s="4">
        <v>0</v>
      </c>
      <c r="D15" s="4">
        <v>0</v>
      </c>
      <c r="E15" s="4">
        <v>0</v>
      </c>
      <c r="F15" s="4" t="s">
        <v>44</v>
      </c>
    </row>
    <row r="16" spans="1:6" ht="12.75">
      <c r="A16" t="s">
        <v>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10</v>
      </c>
      <c r="B17" s="4">
        <v>50000</v>
      </c>
      <c r="C17" s="4">
        <v>53212</v>
      </c>
      <c r="D17" s="4">
        <v>50000</v>
      </c>
      <c r="E17" s="4">
        <v>50000</v>
      </c>
      <c r="F17" s="4">
        <v>50000</v>
      </c>
    </row>
    <row r="18" spans="1:6" ht="12.75">
      <c r="A18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20" spans="1:6" ht="12.75">
      <c r="A20" t="s">
        <v>19</v>
      </c>
      <c r="B20" s="8">
        <f>SUM(B13:B19)</f>
        <v>2541420</v>
      </c>
      <c r="C20" s="8">
        <f>SUM(C13:C19)</f>
        <v>2141132</v>
      </c>
      <c r="D20" s="8">
        <f>SUM(D13:D19)</f>
        <v>2115400</v>
      </c>
      <c r="E20" s="8">
        <f>SUM(E13:E19)</f>
        <v>2211170</v>
      </c>
      <c r="F20" s="8">
        <f>SUM(F13:F19)</f>
        <v>2311730</v>
      </c>
    </row>
    <row r="22" ht="12.75">
      <c r="A22" t="s">
        <v>11</v>
      </c>
    </row>
    <row r="24" spans="1:6" ht="12.75">
      <c r="A24" t="s">
        <v>33</v>
      </c>
      <c r="B24" s="3">
        <v>1231847</v>
      </c>
      <c r="C24" s="3">
        <v>1182101</v>
      </c>
      <c r="D24" s="3">
        <v>1102572</v>
      </c>
      <c r="E24" s="3">
        <f>D24*1.04</f>
        <v>1146674.8800000001</v>
      </c>
      <c r="F24" s="3">
        <f>E24*1.04</f>
        <v>1192541.8752000001</v>
      </c>
    </row>
    <row r="25" spans="1:6" ht="12.75">
      <c r="A25" t="s">
        <v>13</v>
      </c>
      <c r="B25" s="4">
        <v>653179</v>
      </c>
      <c r="C25" s="4">
        <v>218020</v>
      </c>
      <c r="D25" s="4">
        <f>326750-105000</f>
        <v>221750</v>
      </c>
      <c r="E25" s="4">
        <v>228402</v>
      </c>
      <c r="F25" s="4">
        <f>E25*1.03</f>
        <v>235254.06</v>
      </c>
    </row>
    <row r="26" spans="1:6" ht="12.75">
      <c r="A26" t="s">
        <v>14</v>
      </c>
      <c r="B26" s="4">
        <v>245104</v>
      </c>
      <c r="C26" s="4">
        <v>226443</v>
      </c>
      <c r="D26" s="4">
        <f>138128+105000</f>
        <v>243128</v>
      </c>
      <c r="E26" s="4">
        <f aca="true" t="shared" si="0" ref="E26:F29">D26*1.03</f>
        <v>250421.84</v>
      </c>
      <c r="F26" s="4">
        <f t="shared" si="0"/>
        <v>257934.4952</v>
      </c>
    </row>
    <row r="27" spans="1:6" ht="12.75">
      <c r="A27" t="s">
        <v>16</v>
      </c>
      <c r="B27" s="4">
        <v>8828</v>
      </c>
      <c r="C27" s="4">
        <v>5806</v>
      </c>
      <c r="D27" s="4">
        <v>6000</v>
      </c>
      <c r="E27" s="4">
        <f t="shared" si="0"/>
        <v>6180</v>
      </c>
      <c r="F27" s="4">
        <f t="shared" si="0"/>
        <v>6365.400000000001</v>
      </c>
    </row>
    <row r="28" spans="1:6" ht="12.75">
      <c r="A28" t="s">
        <v>34</v>
      </c>
      <c r="B28" s="4">
        <v>68613</v>
      </c>
      <c r="C28" s="4">
        <v>259925</v>
      </c>
      <c r="D28" s="4">
        <v>282100</v>
      </c>
      <c r="E28" s="4">
        <f t="shared" si="0"/>
        <v>290563</v>
      </c>
      <c r="F28" s="4">
        <f t="shared" si="0"/>
        <v>299279.89</v>
      </c>
    </row>
    <row r="29" spans="1:6" ht="12.75">
      <c r="A29" t="s">
        <v>15</v>
      </c>
      <c r="B29" s="4">
        <v>46560</v>
      </c>
      <c r="C29" s="4">
        <v>36694</v>
      </c>
      <c r="D29" s="4">
        <v>35800</v>
      </c>
      <c r="E29" s="4">
        <f t="shared" si="0"/>
        <v>36874</v>
      </c>
      <c r="F29" s="4">
        <f t="shared" si="0"/>
        <v>37980.22</v>
      </c>
    </row>
    <row r="30" spans="1:6" ht="12.75">
      <c r="A30" t="s">
        <v>17</v>
      </c>
      <c r="B30" s="4">
        <v>131250</v>
      </c>
      <c r="C30" s="4">
        <v>124621</v>
      </c>
      <c r="D30" s="4">
        <v>112500</v>
      </c>
      <c r="E30" s="4">
        <v>112500</v>
      </c>
      <c r="F30" s="4">
        <v>112500</v>
      </c>
    </row>
    <row r="31" spans="1:6" ht="12.75">
      <c r="A31" t="s">
        <v>20</v>
      </c>
      <c r="B31" s="4">
        <v>74019</v>
      </c>
      <c r="C31" s="4">
        <v>74019</v>
      </c>
      <c r="D31" s="4">
        <v>76240</v>
      </c>
      <c r="E31" s="4">
        <v>78527</v>
      </c>
      <c r="F31" s="4">
        <v>80885</v>
      </c>
    </row>
    <row r="32" spans="1:6" ht="12.75">
      <c r="A32" t="s">
        <v>18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4" spans="1:6" ht="12.75">
      <c r="A34" t="s">
        <v>21</v>
      </c>
      <c r="B34" s="8">
        <f>SUM(B24:B33)</f>
        <v>2459400</v>
      </c>
      <c r="C34" s="8">
        <f>SUM(C24:C33)</f>
        <v>2127629</v>
      </c>
      <c r="D34" s="8">
        <f>SUM(D24:D33)</f>
        <v>2080090</v>
      </c>
      <c r="E34" s="8">
        <f>SUM(E24:E32)</f>
        <v>2150142.72</v>
      </c>
      <c r="F34" s="8">
        <f>SUM(F24:F33)</f>
        <v>2222740.9403999997</v>
      </c>
    </row>
    <row r="36" ht="12.75">
      <c r="A36" t="s">
        <v>22</v>
      </c>
    </row>
    <row r="37" spans="1:6" ht="13.5" thickBot="1">
      <c r="A37" t="s">
        <v>23</v>
      </c>
      <c r="B37" s="9">
        <f>+B20-B34</f>
        <v>82020</v>
      </c>
      <c r="C37" s="9">
        <f>+C20-C34</f>
        <v>13503</v>
      </c>
      <c r="D37" s="9">
        <f>+D20-D34</f>
        <v>35310</v>
      </c>
      <c r="E37" s="9">
        <f>+E20-E34</f>
        <v>61027.279999999795</v>
      </c>
      <c r="F37" s="9">
        <f>+F20-F34</f>
        <v>88989.05960000027</v>
      </c>
    </row>
    <row r="38" ht="13.5" thickTop="1"/>
    <row r="40" spans="1:6" ht="12.75">
      <c r="A40" t="s">
        <v>24</v>
      </c>
      <c r="B40" s="3"/>
      <c r="C40" s="3">
        <v>0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22</v>
      </c>
    </row>
    <row r="43" spans="1:6" ht="12.75">
      <c r="A43" t="s">
        <v>23</v>
      </c>
      <c r="B43" s="4"/>
      <c r="C43" s="4">
        <v>13503</v>
      </c>
      <c r="D43" s="4">
        <v>35310</v>
      </c>
      <c r="E43" s="4">
        <v>61027</v>
      </c>
      <c r="F43" s="4">
        <v>88989</v>
      </c>
    </row>
    <row r="44" spans="2:6" ht="12.75">
      <c r="B44" s="4"/>
      <c r="C44" s="4"/>
      <c r="D44" s="4"/>
      <c r="E44" s="4"/>
      <c r="F44" s="4"/>
    </row>
    <row r="45" spans="1:6" ht="12.75">
      <c r="A45" t="s">
        <v>30</v>
      </c>
      <c r="B45" s="4"/>
      <c r="C45" s="4"/>
      <c r="D45" s="4"/>
      <c r="E45" s="4"/>
      <c r="F45" s="4"/>
    </row>
    <row r="46" spans="1:6" ht="12.75">
      <c r="A46" t="s">
        <v>32</v>
      </c>
      <c r="B46" s="13"/>
      <c r="C46" s="7">
        <v>13503</v>
      </c>
      <c r="D46" s="7">
        <v>35310</v>
      </c>
      <c r="E46" s="7">
        <v>61027</v>
      </c>
      <c r="F46" s="7">
        <v>88989</v>
      </c>
    </row>
    <row r="48" spans="1:6" ht="13.5" thickBot="1">
      <c r="A48" t="s">
        <v>25</v>
      </c>
      <c r="B48" s="14"/>
      <c r="C48" s="9">
        <f>C40+C43-C46</f>
        <v>0</v>
      </c>
      <c r="D48" s="9">
        <f>D40+D43-D46</f>
        <v>0</v>
      </c>
      <c r="E48" s="9">
        <f>E40+E43-E46</f>
        <v>0</v>
      </c>
      <c r="F48" s="9">
        <f>F40+F43-F46</f>
        <v>0</v>
      </c>
    </row>
    <row r="49" ht="13.5" thickTop="1"/>
  </sheetData>
  <printOptions/>
  <pageMargins left="0.4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28125" style="0" customWidth="1"/>
    <col min="3" max="6" width="13.28125" style="4" customWidth="1"/>
  </cols>
  <sheetData>
    <row r="1" ht="12.75">
      <c r="C1" s="5" t="s">
        <v>2</v>
      </c>
    </row>
    <row r="2" ht="12.75">
      <c r="C2" s="5" t="s">
        <v>37</v>
      </c>
    </row>
    <row r="3" ht="12.75">
      <c r="C3" s="5" t="s">
        <v>31</v>
      </c>
    </row>
    <row r="4" ht="12.75">
      <c r="C4" s="5" t="s">
        <v>28</v>
      </c>
    </row>
    <row r="5" ht="12.75">
      <c r="C5" s="10" t="s">
        <v>45</v>
      </c>
    </row>
    <row r="8" spans="1:5" ht="12.75">
      <c r="A8" s="1" t="s">
        <v>46</v>
      </c>
      <c r="E8" s="6">
        <v>419819</v>
      </c>
    </row>
    <row r="10" spans="1:5" ht="12.75">
      <c r="A10" t="s">
        <v>26</v>
      </c>
      <c r="E10" s="4">
        <v>7809</v>
      </c>
    </row>
    <row r="11" spans="1:5" ht="12.75">
      <c r="A11" t="s">
        <v>47</v>
      </c>
      <c r="E11" s="4">
        <v>13503</v>
      </c>
    </row>
    <row r="12" spans="1:5" ht="12.75">
      <c r="A12" t="s">
        <v>49</v>
      </c>
      <c r="E12" s="4">
        <v>98069</v>
      </c>
    </row>
    <row r="14" ht="12.75">
      <c r="A14" t="s">
        <v>29</v>
      </c>
    </row>
    <row r="15" ht="12.75">
      <c r="A15" t="s">
        <v>41</v>
      </c>
    </row>
    <row r="16" spans="1:5" ht="12.75">
      <c r="A16" t="s">
        <v>48</v>
      </c>
      <c r="E16" s="7">
        <v>-69498</v>
      </c>
    </row>
    <row r="17" ht="12.75">
      <c r="E17" s="6"/>
    </row>
    <row r="18" spans="1:5" ht="12.75">
      <c r="A18" s="1" t="s">
        <v>40</v>
      </c>
      <c r="E18" s="6">
        <f>SUM(E6:E16)</f>
        <v>469702</v>
      </c>
    </row>
    <row r="20" spans="1:5" ht="12.75">
      <c r="A20" t="s">
        <v>26</v>
      </c>
      <c r="E20" s="4">
        <v>9393</v>
      </c>
    </row>
    <row r="21" spans="1:5" ht="12.75">
      <c r="A21" t="s">
        <v>47</v>
      </c>
      <c r="E21" s="4">
        <v>35310</v>
      </c>
    </row>
    <row r="22" spans="1:5" ht="12.75">
      <c r="A22" t="s">
        <v>42</v>
      </c>
      <c r="E22" s="4">
        <v>0</v>
      </c>
    </row>
    <row r="25" spans="1:5" ht="12.75">
      <c r="A25" s="1" t="s">
        <v>38</v>
      </c>
      <c r="E25" s="6">
        <f>SUM(E18:E23)</f>
        <v>514405</v>
      </c>
    </row>
    <row r="27" spans="1:5" ht="12.75">
      <c r="A27" t="s">
        <v>26</v>
      </c>
      <c r="E27" s="4">
        <v>10288</v>
      </c>
    </row>
    <row r="28" spans="1:5" ht="12.75">
      <c r="A28" t="s">
        <v>27</v>
      </c>
      <c r="E28" s="4">
        <v>61027</v>
      </c>
    </row>
    <row r="29" spans="1:5" ht="12.75">
      <c r="A29" t="s">
        <v>42</v>
      </c>
      <c r="E29" s="4">
        <v>-75000</v>
      </c>
    </row>
    <row r="31" spans="1:5" ht="12.75">
      <c r="A31" s="1" t="s">
        <v>39</v>
      </c>
      <c r="E31" s="6">
        <f>SUM(E25:E30)</f>
        <v>510720</v>
      </c>
    </row>
    <row r="33" spans="1:5" ht="12.75">
      <c r="A33" t="s">
        <v>26</v>
      </c>
      <c r="E33" s="4">
        <v>9714</v>
      </c>
    </row>
    <row r="34" spans="1:5" ht="12.75">
      <c r="A34" t="s">
        <v>27</v>
      </c>
      <c r="E34" s="4">
        <v>88989</v>
      </c>
    </row>
    <row r="35" spans="1:5" ht="12.75">
      <c r="A35" t="s">
        <v>42</v>
      </c>
      <c r="E35" s="4">
        <v>-75000</v>
      </c>
    </row>
    <row r="37" spans="1:5" ht="12.75">
      <c r="A37" s="1" t="s">
        <v>50</v>
      </c>
      <c r="E37" s="6">
        <f>SUM(E31:E36)</f>
        <v>534423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2002-10-16T13:47:21Z</cp:lastPrinted>
  <dcterms:created xsi:type="dcterms:W3CDTF">1999-12-02T15:09:27Z</dcterms:created>
  <dcterms:modified xsi:type="dcterms:W3CDTF">2002-11-04T17:48:06Z</dcterms:modified>
  <cp:category/>
  <cp:version/>
  <cp:contentType/>
  <cp:contentStatus/>
</cp:coreProperties>
</file>