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'Sheet1'!$A$1:$D$62</definedName>
    <definedName name="_xlnm.Print_Titles" localSheetId="0">'Sheet1'!$1:$7</definedName>
    <definedName name="Z_46FDC3A9_E807_400E_8504_1CB3F07D6848_.wvu.PrintArea" localSheetId="0" hidden="1">'Sheet1'!$A$8:$D$57</definedName>
    <definedName name="Z_46FDC3A9_E807_400E_8504_1CB3F07D6848_.wvu.PrintTitles" localSheetId="0" hidden="1">'Sheet1'!$1:$7</definedName>
  </definedNames>
  <calcPr fullCalcOnLoad="1"/>
</workbook>
</file>

<file path=xl/sharedStrings.xml><?xml version="1.0" encoding="utf-8"?>
<sst xmlns="http://schemas.openxmlformats.org/spreadsheetml/2006/main" count="48" uniqueCount="47">
  <si>
    <t>Oakland University</t>
  </si>
  <si>
    <t>BUDGET</t>
  </si>
  <si>
    <t>ACTUAL</t>
  </si>
  <si>
    <t>REVENUE:</t>
  </si>
  <si>
    <t>Operating Revenue</t>
  </si>
  <si>
    <t>Retail Sales</t>
  </si>
  <si>
    <t>Student Fees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</si>
  <si>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</si>
  <si>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</si>
  <si>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</si>
  <si>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</si>
  <si>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</si>
  <si>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</si>
  <si>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</si>
  <si>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</si>
  <si>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</si>
  <si>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</si>
  <si>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</si>
  <si>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</si>
  <si>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</si>
  <si>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</si>
  <si>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</si>
  <si>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</si>
  <si>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</si>
  <si>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</si>
  <si>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Meadow Brook Hall</t>
  </si>
  <si>
    <t xml:space="preserve">     Allowance for Bad Debts</t>
  </si>
  <si>
    <t xml:space="preserve">     Sales Tax Liability</t>
  </si>
  <si>
    <t>Food Service Costs</t>
  </si>
  <si>
    <t>FUND BALANCES JANUARY 1</t>
  </si>
  <si>
    <t>President's Gift Match</t>
  </si>
  <si>
    <t>Calendar 2005 &amp; 2006</t>
  </si>
  <si>
    <t>Gifts and Grants Undesignated</t>
  </si>
  <si>
    <t>FUND BALANCES DECEMBER 31</t>
  </si>
  <si>
    <t>Concours (Net)</t>
  </si>
  <si>
    <t>NET REVENUES BEFORE</t>
  </si>
  <si>
    <t xml:space="preserve">  DESIGNATED GIFTS</t>
  </si>
  <si>
    <t>Designated Gifts Received</t>
  </si>
  <si>
    <t>CHANGE IN FUND BALANCE</t>
  </si>
  <si>
    <t xml:space="preserve">NET REVENUES </t>
  </si>
  <si>
    <t xml:space="preserve">  BEFORE CONCOURS</t>
  </si>
  <si>
    <t xml:space="preserve"> Budget Report- All Funds</t>
  </si>
  <si>
    <t>Designated Gifts Expended *</t>
  </si>
  <si>
    <t>* $147837 of the $241687 represents a Cash Surrender Value of a Life Insurance Policy, and will not be expended.</t>
  </si>
  <si>
    <t>spent in 2005 and $62100 in 2006.  Only $1267 was spent in 2005.  So, if all projects are paid for in 2006, $92583 would</t>
  </si>
  <si>
    <t>be expended rather than the $62100 projected in the 2006 Budget.</t>
  </si>
  <si>
    <t>$93850 of the Designated Gifts Received was earmarked for particular projects. Of this amount, $31750 was expected to be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</si>
</sst>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165" fontId="2" fillId="0" borderId="2" xfId="17" applyNumberFormat="1" applyFont="1" applyBorder="1" applyAlignment="1">
      <alignment/>
    </xf>
    <xf numFmtId="165" fontId="2" fillId="0" borderId="3" xfId="17" applyNumberFormat="1" applyFont="1" applyBorder="1" applyAlignment="1">
      <alignment/>
    </xf>
    <xf numFmtId="42" fontId="2" fillId="0" borderId="0" xfId="17" applyNumberFormat="1" applyFont="1" applyAlignment="1">
      <alignment/>
    </xf>
    <xf numFmtId="43" fontId="2" fillId="0" borderId="0" xfId="17" applyNumberFormat="1" applyFont="1" applyAlignment="1">
      <alignment/>
    </xf>
    <xf numFmtId="37" fontId="2" fillId="0" borderId="0" xfId="17" applyNumberFormat="1" applyFont="1" applyAlignment="1">
      <alignment/>
    </xf>
    <xf numFmtId="165" fontId="2" fillId="0" borderId="0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165" fontId="2" fillId="0" borderId="1" xfId="17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pane ySplit="7" topLeftCell="BM92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3.57421875" style="1" customWidth="1"/>
    <col min="2" max="2" width="15.7109375" style="1" customWidth="1"/>
    <col min="3" max="3" width="16.140625" style="1" customWidth="1"/>
    <col min="4" max="4" width="17.421875" style="1" customWidth="1"/>
    <col min="5" max="16384" width="9.140625" style="1" customWidth="1"/>
  </cols>
  <sheetData>
    <row r="1" spans="1:4" ht="18">
      <c r="A1" s="25" t="s">
        <v>0</v>
      </c>
      <c r="B1" s="25"/>
      <c r="C1" s="25"/>
      <c r="D1" s="25"/>
    </row>
    <row r="2" spans="1:4" ht="18">
      <c r="A2" s="25" t="s">
        <v>25</v>
      </c>
      <c r="B2" s="25"/>
      <c r="C2" s="25"/>
      <c r="D2" s="25"/>
    </row>
    <row r="3" spans="1:4" ht="18">
      <c r="A3" s="25" t="s">
        <v>41</v>
      </c>
      <c r="B3" s="25"/>
      <c r="C3" s="25"/>
      <c r="D3" s="25"/>
    </row>
    <row r="4" spans="1:4" ht="18">
      <c r="A4" s="25" t="s">
        <v>31</v>
      </c>
      <c r="B4" s="25"/>
      <c r="C4" s="25"/>
      <c r="D4" s="25"/>
    </row>
    <row r="6" spans="2:4" ht="15.75">
      <c r="B6" s="2">
        <v>2005</v>
      </c>
      <c r="C6" s="2">
        <v>2005</v>
      </c>
      <c r="D6" s="2">
        <v>2006</v>
      </c>
    </row>
    <row r="7" spans="2:4" ht="15.75">
      <c r="B7" s="4" t="s">
        <v>1</v>
      </c>
      <c r="C7" s="4" t="s">
        <v>2</v>
      </c>
      <c r="D7" s="4" t="s">
        <v>1</v>
      </c>
    </row>
    <row r="9" ht="15.75">
      <c r="A9" s="3" t="s">
        <v>3</v>
      </c>
    </row>
    <row r="11" spans="1:4" ht="15">
      <c r="A11" s="5" t="s">
        <v>4</v>
      </c>
      <c r="B11" s="6">
        <v>1746000</v>
      </c>
      <c r="C11" s="6">
        <v>2062481</v>
      </c>
      <c r="D11" s="6">
        <v>2080000</v>
      </c>
    </row>
    <row r="12" spans="1:4" ht="15">
      <c r="A12" s="5" t="s">
        <v>26</v>
      </c>
      <c r="B12" s="17">
        <v>-10000</v>
      </c>
      <c r="C12" s="17">
        <v>0</v>
      </c>
      <c r="D12" s="17">
        <v>-10000</v>
      </c>
    </row>
    <row r="13" spans="1:4" ht="15">
      <c r="A13" s="5" t="s">
        <v>27</v>
      </c>
      <c r="B13" s="6"/>
      <c r="C13" s="17">
        <v>-22066</v>
      </c>
      <c r="D13" s="14"/>
    </row>
    <row r="14" spans="1:4" ht="15">
      <c r="A14" s="1" t="s">
        <v>5</v>
      </c>
      <c r="B14" s="7">
        <v>20000</v>
      </c>
      <c r="C14" s="7">
        <v>61441</v>
      </c>
      <c r="D14" s="7">
        <v>20000</v>
      </c>
    </row>
    <row r="15" spans="1:4" ht="15">
      <c r="A15" s="1" t="s">
        <v>6</v>
      </c>
      <c r="B15" s="7"/>
      <c r="C15" s="7"/>
      <c r="D15" s="7"/>
    </row>
    <row r="16" spans="1:4" ht="15">
      <c r="A16" s="1" t="s">
        <v>32</v>
      </c>
      <c r="B16" s="7">
        <v>90000</v>
      </c>
      <c r="C16" s="7">
        <v>138191</v>
      </c>
      <c r="D16" s="7">
        <v>100000</v>
      </c>
    </row>
    <row r="17" spans="1:4" ht="15">
      <c r="A17" s="1" t="s">
        <v>7</v>
      </c>
      <c r="B17" s="8">
        <v>4000</v>
      </c>
      <c r="C17" s="8">
        <v>7066</v>
      </c>
      <c r="D17" s="9">
        <v>4000</v>
      </c>
    </row>
    <row r="18" spans="1:4" ht="15">
      <c r="A18" s="1" t="s">
        <v>8</v>
      </c>
      <c r="B18" s="6">
        <f>SUM(B11:B17)</f>
        <v>1850000</v>
      </c>
      <c r="C18" s="6">
        <f>SUM(C11:C17)</f>
        <v>2247113</v>
      </c>
      <c r="D18" s="6">
        <f>SUM(D11:D17)</f>
        <v>2194000</v>
      </c>
    </row>
    <row r="19" spans="2:4" ht="15">
      <c r="B19" s="7"/>
      <c r="C19" s="7"/>
      <c r="D19" s="7"/>
    </row>
    <row r="20" spans="1:4" ht="15.75">
      <c r="A20" s="3" t="s">
        <v>9</v>
      </c>
      <c r="B20" s="7"/>
      <c r="C20" s="7"/>
      <c r="D20" s="7"/>
    </row>
    <row r="21" spans="2:4" ht="15">
      <c r="B21" s="7"/>
      <c r="C21" s="7"/>
      <c r="D21" s="7"/>
    </row>
    <row r="22" spans="1:4" ht="15">
      <c r="A22" s="5" t="s">
        <v>10</v>
      </c>
      <c r="B22" s="6">
        <v>567305</v>
      </c>
      <c r="C22" s="6">
        <v>501393</v>
      </c>
      <c r="D22" s="13">
        <v>558298</v>
      </c>
    </row>
    <row r="23" spans="1:4" ht="15">
      <c r="A23" s="1" t="s">
        <v>11</v>
      </c>
      <c r="B23" s="7">
        <v>301302</v>
      </c>
      <c r="C23" s="7">
        <v>258441</v>
      </c>
      <c r="D23" s="7">
        <v>284487</v>
      </c>
    </row>
    <row r="24" spans="1:4" ht="15">
      <c r="A24" s="1" t="s">
        <v>28</v>
      </c>
      <c r="B24" s="7">
        <v>947440</v>
      </c>
      <c r="C24" s="7">
        <v>1117043</v>
      </c>
      <c r="D24" s="7">
        <v>1175700</v>
      </c>
    </row>
    <row r="25" spans="1:4" ht="15">
      <c r="A25" s="1" t="s">
        <v>12</v>
      </c>
      <c r="B25" s="7">
        <v>58299</v>
      </c>
      <c r="C25" s="7">
        <v>19419</v>
      </c>
      <c r="D25" s="7">
        <v>53049</v>
      </c>
    </row>
    <row r="26" spans="1:4" ht="15">
      <c r="A26" s="1" t="s">
        <v>13</v>
      </c>
      <c r="B26" s="7">
        <v>10000</v>
      </c>
      <c r="C26" s="7">
        <v>18073</v>
      </c>
      <c r="D26" s="7">
        <v>10000</v>
      </c>
    </row>
    <row r="27" spans="1:4" ht="15">
      <c r="A27" s="1" t="s">
        <v>14</v>
      </c>
      <c r="B27" s="7">
        <v>20000</v>
      </c>
      <c r="C27" s="7">
        <v>8285</v>
      </c>
      <c r="D27" s="7">
        <v>6000</v>
      </c>
    </row>
    <row r="28" spans="1:4" ht="15">
      <c r="A28" s="1" t="s">
        <v>15</v>
      </c>
      <c r="B28" s="7">
        <v>56000</v>
      </c>
      <c r="C28" s="7">
        <v>55111</v>
      </c>
      <c r="D28" s="7">
        <v>56000</v>
      </c>
    </row>
    <row r="29" spans="1:4" ht="15">
      <c r="A29" s="1" t="s">
        <v>16</v>
      </c>
      <c r="B29" s="7">
        <v>185640</v>
      </c>
      <c r="C29" s="7">
        <v>141833</v>
      </c>
      <c r="D29" s="7">
        <v>217400</v>
      </c>
    </row>
    <row r="30" spans="1:4" ht="15">
      <c r="A30" s="1" t="s">
        <v>17</v>
      </c>
      <c r="B30" s="8"/>
      <c r="C30" s="8"/>
      <c r="D30" s="8">
        <v>-35308</v>
      </c>
    </row>
    <row r="31" spans="1:4" ht="15">
      <c r="A31" s="1" t="s">
        <v>18</v>
      </c>
      <c r="B31" s="6">
        <f>SUM(B22:B30)</f>
        <v>2145986</v>
      </c>
      <c r="C31" s="6">
        <f>SUM(C22:C30)</f>
        <v>2119598</v>
      </c>
      <c r="D31" s="6">
        <f>SUM(D22:D30)</f>
        <v>2325626</v>
      </c>
    </row>
    <row r="32" spans="2:4" ht="15">
      <c r="B32" s="7"/>
      <c r="C32" s="7"/>
      <c r="D32" s="7"/>
    </row>
    <row r="33" spans="1:4" ht="15.75">
      <c r="A33" s="3" t="s">
        <v>19</v>
      </c>
      <c r="B33" s="7"/>
      <c r="C33" s="7"/>
      <c r="D33" s="7"/>
    </row>
    <row r="34" spans="2:4" ht="15">
      <c r="B34" s="13"/>
      <c r="C34" s="13"/>
      <c r="D34" s="13"/>
    </row>
    <row r="35" spans="1:4" ht="15">
      <c r="A35" s="1" t="s">
        <v>20</v>
      </c>
      <c r="B35" s="13">
        <v>-41000</v>
      </c>
      <c r="C35" s="13">
        <v>-41000</v>
      </c>
      <c r="D35" s="13"/>
    </row>
    <row r="36" spans="1:4" ht="15">
      <c r="A36" s="1" t="s">
        <v>30</v>
      </c>
      <c r="B36" s="7"/>
      <c r="C36" s="7">
        <v>-2365</v>
      </c>
      <c r="D36" s="7"/>
    </row>
    <row r="37" spans="1:4" ht="15">
      <c r="A37" s="1" t="s">
        <v>21</v>
      </c>
      <c r="B37" s="15">
        <v>0</v>
      </c>
      <c r="C37" s="15">
        <v>0</v>
      </c>
      <c r="D37" s="15">
        <v>0</v>
      </c>
    </row>
    <row r="38" spans="1:4" ht="15">
      <c r="A38" s="1" t="s">
        <v>22</v>
      </c>
      <c r="B38" s="10"/>
      <c r="C38" s="10"/>
      <c r="D38" s="10"/>
    </row>
    <row r="39" spans="1:4" ht="15">
      <c r="A39" s="1" t="s">
        <v>23</v>
      </c>
      <c r="B39" s="8"/>
      <c r="C39" s="8">
        <v>1459</v>
      </c>
      <c r="D39" s="8"/>
    </row>
    <row r="40" spans="1:4" ht="15">
      <c r="A40" s="1" t="s">
        <v>24</v>
      </c>
      <c r="B40" s="6">
        <f>SUM(B35:B39)</f>
        <v>-41000</v>
      </c>
      <c r="C40" s="6">
        <f>SUM(C35:C39)</f>
        <v>-41906</v>
      </c>
      <c r="D40" s="6">
        <f>SUM(D35:D39)</f>
        <v>0</v>
      </c>
    </row>
    <row r="41" spans="2:4" ht="15">
      <c r="B41" s="7"/>
      <c r="C41" s="7"/>
      <c r="D41" s="7"/>
    </row>
    <row r="42" spans="1:4" ht="15">
      <c r="A42" s="1" t="s">
        <v>39</v>
      </c>
      <c r="B42" s="8"/>
      <c r="C42" s="8"/>
      <c r="D42" s="8"/>
    </row>
    <row r="43" spans="1:4" ht="15">
      <c r="A43" s="1" t="s">
        <v>40</v>
      </c>
      <c r="B43" s="11">
        <f>+B18-B31-B40</f>
        <v>-254986</v>
      </c>
      <c r="C43" s="11">
        <f>+C18-C31-C40</f>
        <v>169421</v>
      </c>
      <c r="D43" s="11">
        <f>+D18-D31-D40</f>
        <v>-131626</v>
      </c>
    </row>
    <row r="44" spans="2:4" ht="15">
      <c r="B44" s="16"/>
      <c r="C44" s="16"/>
      <c r="D44" s="16"/>
    </row>
    <row r="45" spans="1:4" ht="15">
      <c r="A45" s="1" t="s">
        <v>34</v>
      </c>
      <c r="B45" s="16">
        <v>175000</v>
      </c>
      <c r="C45" s="16">
        <v>189119</v>
      </c>
      <c r="D45" s="16">
        <v>175000</v>
      </c>
    </row>
    <row r="46" spans="2:4" ht="15">
      <c r="B46" s="16"/>
      <c r="C46" s="16"/>
      <c r="D46" s="16"/>
    </row>
    <row r="47" spans="1:4" ht="15">
      <c r="A47" s="1" t="s">
        <v>35</v>
      </c>
      <c r="B47" s="18"/>
      <c r="C47" s="18"/>
      <c r="D47" s="18"/>
    </row>
    <row r="48" spans="1:4" ht="15">
      <c r="A48" s="1" t="s">
        <v>36</v>
      </c>
      <c r="B48" s="18">
        <f>SUM(B43+B45)</f>
        <v>-79986</v>
      </c>
      <c r="C48" s="18">
        <f>SUM(C43+C45)</f>
        <v>358540</v>
      </c>
      <c r="D48" s="18">
        <f>SUM(D43+D45)</f>
        <v>43374</v>
      </c>
    </row>
    <row r="49" spans="2:4" ht="15">
      <c r="B49" s="16"/>
      <c r="C49" s="16"/>
      <c r="D49" s="16"/>
    </row>
    <row r="50" spans="1:4" ht="15">
      <c r="A50" s="1" t="s">
        <v>37</v>
      </c>
      <c r="B50" s="16">
        <v>0</v>
      </c>
      <c r="C50" s="16">
        <v>241687</v>
      </c>
      <c r="D50" s="16">
        <v>0</v>
      </c>
    </row>
    <row r="51" spans="2:4" ht="15">
      <c r="B51" s="16"/>
      <c r="C51" s="16"/>
      <c r="D51" s="16"/>
    </row>
    <row r="52" spans="1:4" ht="15">
      <c r="A52" s="1" t="s">
        <v>42</v>
      </c>
      <c r="B52" s="16">
        <v>0</v>
      </c>
      <c r="C52" s="16">
        <v>1267</v>
      </c>
      <c r="D52" s="16">
        <v>62100</v>
      </c>
    </row>
    <row r="53" spans="2:4" ht="15">
      <c r="B53" s="16"/>
      <c r="C53" s="16"/>
      <c r="D53" s="16"/>
    </row>
    <row r="54" spans="1:4" ht="15">
      <c r="A54" s="1" t="s">
        <v>38</v>
      </c>
      <c r="B54" s="11">
        <f>+B48+B50-B52</f>
        <v>-79986</v>
      </c>
      <c r="C54" s="11">
        <f>+C48+C50-C52</f>
        <v>598960</v>
      </c>
      <c r="D54" s="11">
        <f>+D48+D50-D52</f>
        <v>-18726</v>
      </c>
    </row>
    <row r="55" spans="2:4" ht="15">
      <c r="B55" s="16"/>
      <c r="C55" s="16"/>
      <c r="D55" s="16"/>
    </row>
    <row r="56" spans="1:4" ht="15">
      <c r="A56" s="1" t="s">
        <v>29</v>
      </c>
      <c r="B56" s="6">
        <v>-1490327</v>
      </c>
      <c r="C56" s="6">
        <v>-1490327</v>
      </c>
      <c r="D56" s="6">
        <f>+C57</f>
        <v>-891367</v>
      </c>
    </row>
    <row r="57" spans="1:4" ht="15.75" thickBot="1">
      <c r="A57" s="1" t="s">
        <v>33</v>
      </c>
      <c r="B57" s="12">
        <f>+B56+B54</f>
        <v>-1570313</v>
      </c>
      <c r="C57" s="12">
        <f>+C56+C54</f>
        <v>-891367</v>
      </c>
      <c r="D57" s="12">
        <f>+D56+D54</f>
        <v>-910093</v>
      </c>
    </row>
    <row r="58" spans="2:4" ht="9" customHeight="1" thickTop="1">
      <c r="B58" s="7"/>
      <c r="C58" s="7"/>
      <c r="D58" s="7"/>
    </row>
    <row r="59" spans="1:4" s="21" customFormat="1" ht="12.75">
      <c r="A59" s="20" t="s">
        <v>43</v>
      </c>
      <c r="C59" s="22"/>
      <c r="D59" s="22"/>
    </row>
    <row r="60" spans="1:4" s="21" customFormat="1" ht="12.75">
      <c r="A60" s="23" t="s">
        <v>46</v>
      </c>
      <c r="B60" s="23"/>
      <c r="C60" s="24"/>
      <c r="D60" s="24"/>
    </row>
    <row r="61" spans="1:4" s="21" customFormat="1" ht="12.75">
      <c r="A61" s="23" t="s">
        <v>44</v>
      </c>
      <c r="B61" s="23"/>
      <c r="C61" s="24"/>
      <c r="D61" s="24"/>
    </row>
    <row r="62" spans="1:4" s="20" customFormat="1" ht="12.75">
      <c r="A62" s="23" t="s">
        <v>45</v>
      </c>
      <c r="B62" s="23"/>
      <c r="C62" s="23"/>
      <c r="D62" s="23"/>
    </row>
    <row r="63" s="19" customFormat="1" ht="12"/>
  </sheetData>
  <mergeCells count="7">
    <mergeCell ref="A60:D60"/>
    <mergeCell ref="A61:D61"/>
    <mergeCell ref="A62:D62"/>
    <mergeCell ref="A1:D1"/>
    <mergeCell ref="A2:D2"/>
    <mergeCell ref="A3:D3"/>
    <mergeCell ref="A4:D4"/>
  </mergeCells>
  <printOptions/>
  <pageMargins left="0.75" right="0.75" top="0.75" bottom="0.81" header="0.5" footer="0.5"/>
  <pageSetup horizontalDpi="600" verticalDpi="600" orientation="portrait" scale="7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2006-02-21T22:11:27Z</cp:lastPrinted>
  <dcterms:created xsi:type="dcterms:W3CDTF">2005-10-10T11:12:23Z</dcterms:created>
  <dcterms:modified xsi:type="dcterms:W3CDTF">2006-02-21T22:12:24Z</dcterms:modified>
  <cp:category/>
  <cp:version/>
  <cp:contentType/>
  <cp:contentStatus/>
</cp:coreProperties>
</file>