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423"/>
  <workbookPr autoCompressPictures="0"/>
  <bookViews>
    <workbookView xWindow="120" yWindow="100" windowWidth="17120" windowHeight="9460"/>
  </bookViews>
  <sheets>
    <sheet name="Summary" sheetId="1" r:id="rId1"/>
  </sheets>
  <definedNames>
    <definedName name="_xlnm.Print_Area" localSheetId="0">Summary!$A$1:$E$50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38" i="1" l="1"/>
  <c r="E34" i="1"/>
  <c r="E21" i="1"/>
  <c r="E18" i="1"/>
  <c r="E40" i="1"/>
  <c r="E26" i="1"/>
  <c r="E44" i="1"/>
</calcChain>
</file>

<file path=xl/sharedStrings.xml><?xml version="1.0" encoding="utf-8"?>
<sst xmlns="http://schemas.openxmlformats.org/spreadsheetml/2006/main" count="30" uniqueCount="25">
  <si>
    <t>Rate</t>
  </si>
  <si>
    <t>Days</t>
  </si>
  <si>
    <t>Parking at the hotel</t>
  </si>
  <si>
    <t>Actual 
Mileage</t>
  </si>
  <si>
    <t>Tolls</t>
  </si>
  <si>
    <t>Daily 
Rate</t>
  </si>
  <si>
    <t>Drive/Fly Comparison Worksheet</t>
  </si>
  <si>
    <t>Total cost to drive personal vehicle</t>
  </si>
  <si>
    <t xml:space="preserve">    </t>
  </si>
  <si>
    <r>
      <t xml:space="preserve">Please note that the following is an example and the items in </t>
    </r>
    <r>
      <rPr>
        <b/>
        <sz val="11"/>
        <color rgb="FFFF0000"/>
        <rFont val="Calibri"/>
        <family val="2"/>
        <scheme val="minor"/>
      </rPr>
      <t>red</t>
    </r>
    <r>
      <rPr>
        <b/>
        <sz val="11"/>
        <color theme="1"/>
        <rFont val="Calibri"/>
        <family val="2"/>
        <scheme val="minor"/>
      </rPr>
      <t xml:space="preserve"> are the only items that should be changed when utilizing this spreadsheet.</t>
    </r>
  </si>
  <si>
    <r>
      <t xml:space="preserve">Coach airfare - </t>
    </r>
    <r>
      <rPr>
        <i/>
        <sz val="10"/>
        <color theme="1"/>
        <rFont val="Calibri"/>
        <family val="2"/>
        <scheme val="minor"/>
      </rPr>
      <t xml:space="preserve"> Documentation of cost must be printed 2 weeks prior to travel</t>
    </r>
  </si>
  <si>
    <r>
      <t xml:space="preserve">Checked baggage fees - </t>
    </r>
    <r>
      <rPr>
        <i/>
        <sz val="10"/>
        <color theme="1"/>
        <rFont val="Calibri"/>
        <family val="2"/>
        <scheme val="minor"/>
      </rPr>
      <t xml:space="preserve">Standard OU allowance is 1 bag @ $25/each roundtrip </t>
    </r>
  </si>
  <si>
    <r>
      <t>Round trip to Detroit Metro Airport from your home less your normal commute</t>
    </r>
    <r>
      <rPr>
        <i/>
        <sz val="10"/>
        <color theme="1"/>
        <rFont val="Calibri"/>
        <family val="2"/>
        <scheme val="minor"/>
      </rPr>
      <t>; Rate must be obtained per policy via irs.gov</t>
    </r>
  </si>
  <si>
    <r>
      <t>Round trip mileage to conference - C</t>
    </r>
    <r>
      <rPr>
        <i/>
        <sz val="10"/>
        <color theme="1"/>
        <rFont val="Calibri"/>
        <family val="2"/>
        <scheme val="minor"/>
      </rPr>
      <t>alculate mileage roundtrip from home and deduct normal commute</t>
    </r>
  </si>
  <si>
    <t>Mileage</t>
  </si>
  <si>
    <r>
      <t>Home airport parking - S</t>
    </r>
    <r>
      <rPr>
        <i/>
        <sz val="10"/>
        <color theme="1"/>
        <rFont val="Calibri"/>
        <family val="2"/>
        <scheme val="minor"/>
      </rPr>
      <t>tandard OU allowance is $11/day</t>
    </r>
  </si>
  <si>
    <r>
      <t>Destination airport shuttle roundtrip to hotel - S</t>
    </r>
    <r>
      <rPr>
        <i/>
        <sz val="10"/>
        <color theme="1"/>
        <rFont val="Calibri"/>
        <family val="2"/>
        <scheme val="minor"/>
      </rPr>
      <t>tandard OU allowance is $40</t>
    </r>
  </si>
  <si>
    <t>CALCULATION TO FLY</t>
  </si>
  <si>
    <t>CALCULATION TO DRIVE PERSONAL VEHICLE</t>
  </si>
  <si>
    <t>Total cost to fly</t>
  </si>
  <si>
    <t xml:space="preserve">Maximum amount to be reimbursed:     </t>
  </si>
  <si>
    <r>
      <rPr>
        <b/>
        <sz val="11"/>
        <color theme="1"/>
        <rFont val="Calibri"/>
        <family val="2"/>
        <scheme val="minor"/>
      </rPr>
      <t>As stated in OU AP&amp;P #1200 - Travel:</t>
    </r>
    <r>
      <rPr>
        <sz val="11"/>
        <color theme="1"/>
        <rFont val="Calibri"/>
        <family val="2"/>
        <scheme val="minor"/>
      </rPr>
      <t xml:space="preserve"> </t>
    </r>
    <r>
      <rPr>
        <i/>
        <sz val="11"/>
        <color theme="1"/>
        <rFont val="Calibri"/>
        <family val="2"/>
        <scheme val="minor"/>
      </rPr>
      <t>Reimbursement for the use of a personal vehicle in lieu of air carrier is limited to the cost of coach airfare plus related expenses as determined by the Drive/Fly Comparison Worksheet found on the Accounts Payable website.  If employees are approved to use their personal vehicles for travel, rather than via air carrier, a reasonable airfare cost comparison must be documented by the traveler at the time the travel is planned.  If this is not done in advance of the travel, Accounts Payable will determine reasonable airfare cost and may reduce the mileage reimbursement accordingly.*</t>
    </r>
  </si>
  <si>
    <t xml:space="preserve">*In the event that a unique cost needs to be considered in this comparison, please contact the </t>
  </si>
  <si>
    <t>Accounts Payable Manager at x4395</t>
  </si>
  <si>
    <t>*NOT required when 2 or more employees/students are driving together roundtrip 1,500 miles or less.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</si>
</sst>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_(* #,##0.00_);_(* \(#,##0.00\);_(* &quot;-&quot;??_);_(@_)"/>
    <numFmt numFmtId="166" formatCode="_(* #,##0_);_(* \(#,##0\);_(* &quot;-&quot;??_);_(@_)"/>
    <numFmt numFmtId="167" formatCode="_(&quot;$&quot;* #,##0.000_);_(&quot;$&quot;* \(#,##0.000\);_(&quot;$&quot;* &quot;-&quot;??_);_(@_)"/>
  </numFmts>
  <fonts count="15" x14ac:knownFonts="1">
    <font>
      <sz val="11"/>
      <color theme="1"/>
      <name val="Calibri"/>
      <family val="2"/>
      <scheme val="minor"/>
    </font>
    <font>
      <sz val="11"/>
      <color theme="1"/>
      <name val="Calibri"/>
      <family val="2"/>
      <scheme val="minor"/>
    </font>
    <font>
      <sz val="10"/>
      <color theme="1"/>
      <name val="Calibri"/>
      <family val="2"/>
      <scheme val="minor"/>
    </font>
    <font>
      <b/>
      <sz val="11"/>
      <color theme="1"/>
      <name val="Calibri"/>
      <family val="2"/>
      <scheme val="minor"/>
    </font>
    <font>
      <i/>
      <sz val="11"/>
      <color theme="1"/>
      <name val="Calibri"/>
      <family val="2"/>
      <scheme val="minor"/>
    </font>
    <font>
      <b/>
      <sz val="11"/>
      <color rgb="FFFF0000"/>
      <name val="Calibri"/>
      <family val="2"/>
      <scheme val="minor"/>
    </font>
    <font>
      <i/>
      <sz val="10"/>
      <color theme="1"/>
      <name val="Calibri"/>
      <family val="2"/>
      <scheme val="minor"/>
    </font>
    <font>
      <sz val="10"/>
      <color rgb="FFFF0000"/>
      <name val="Calibri"/>
      <family val="2"/>
      <scheme val="minor"/>
    </font>
    <font>
      <b/>
      <sz val="10"/>
      <color theme="1"/>
      <name val="Calibri"/>
      <family val="2"/>
      <scheme val="minor"/>
    </font>
    <font>
      <sz val="10"/>
      <color theme="4" tint="0.39997558519241921"/>
      <name val="Calibri"/>
      <family val="2"/>
      <scheme val="minor"/>
    </font>
    <font>
      <sz val="10"/>
      <name val="Calibri"/>
      <family val="2"/>
      <scheme val="minor"/>
    </font>
    <font>
      <b/>
      <sz val="10"/>
      <color theme="0"/>
      <name val="Calibri"/>
      <family val="2"/>
      <scheme val="minor"/>
    </font>
    <font>
      <sz val="11"/>
      <name val="Calibri"/>
      <family val="2"/>
      <scheme val="minor"/>
    </font>
    <font>
      <b/>
      <sz val="12"/>
      <color theme="0"/>
      <name val="Calibri"/>
      <family val="2"/>
      <scheme val="minor"/>
    </font>
    <font>
      <b/>
      <i/>
      <sz val="10"/>
      <color theme="2" tint="-0.499984740745262"/>
      <name val="Calibri"/>
      <family val="2"/>
      <scheme val="minor"/>
    </font>
  </fonts>
  <fills count="3">
    <fill>
      <patternFill patternType="none"/>
    </fill>
    <fill>
      <patternFill patternType="gray125"/>
    </fill>
    <fill>
      <patternFill patternType="solid">
        <fgColor theme="2" tint="-0.249977111117893"/>
        <bgColor indexed="64"/>
      </patternFill>
    </fill>
  </fills>
  <borders count="4">
    <border>
      <left/>
      <right/>
      <top/>
      <bottom/>
      <diagonal/>
    </border>
    <border>
      <left/>
      <right/>
      <top style="thin">
        <color auto="1"/>
      </top>
      <bottom style="double">
        <color auto="1"/>
      </bottom>
      <diagonal/>
    </border>
    <border>
      <left/>
      <right/>
      <top style="thin">
        <color auto="1"/>
      </top>
      <bottom style="thin">
        <color auto="1"/>
      </bottom>
      <diagonal/>
    </border>
    <border>
      <left/>
      <right/>
      <top/>
      <bottom style="thin">
        <color auto="1"/>
      </bottom>
      <diagonal/>
    </border>
  </borders>
  <cellStyleXfs count="3">
    <xf numFmtId="0" fontId="0" fillId="0" borderId="0"/>
    <xf numFmtId="165" fontId="1" fillId="0" borderId="0" applyFont="0" applyFill="0" applyBorder="0" applyAlignment="0" applyProtection="0"/>
    <xf numFmtId="164" fontId="1" fillId="0" borderId="0" applyFont="0" applyFill="0" applyBorder="0" applyAlignment="0" applyProtection="0"/>
  </cellStyleXfs>
  <cellXfs count="46">
    <xf numFmtId="0" fontId="0" fillId="0" borderId="0" xfId="0"/>
    <xf numFmtId="165" fontId="2" fillId="0" borderId="0" xfId="1" applyFont="1"/>
    <xf numFmtId="0" fontId="2" fillId="0" borderId="0" xfId="0" applyFont="1"/>
    <xf numFmtId="0" fontId="0" fillId="0" borderId="0" xfId="0" applyFont="1" applyAlignment="1">
      <alignment horizontal="center" vertical="center" wrapText="1"/>
    </xf>
    <xf numFmtId="0" fontId="2" fillId="0" borderId="0" xfId="0" applyFont="1" applyAlignment="1">
      <alignment horizontal="center"/>
    </xf>
    <xf numFmtId="164" fontId="7" fillId="0" borderId="0" xfId="1" applyNumberFormat="1" applyFont="1" applyFill="1" applyProtection="1">
      <protection locked="0"/>
    </xf>
    <xf numFmtId="0" fontId="6" fillId="0" borderId="0" xfId="0" applyFont="1" applyAlignment="1">
      <alignment wrapText="1"/>
    </xf>
    <xf numFmtId="0" fontId="2" fillId="0" borderId="3" xfId="0" applyFont="1" applyBorder="1" applyAlignment="1">
      <alignment horizontal="center" wrapText="1"/>
    </xf>
    <xf numFmtId="0" fontId="2" fillId="0" borderId="0" xfId="0" applyFont="1" applyBorder="1" applyAlignment="1">
      <alignment horizontal="center" wrapText="1"/>
    </xf>
    <xf numFmtId="165" fontId="2" fillId="0" borderId="3" xfId="1" applyFont="1" applyBorder="1" applyAlignment="1">
      <alignment horizontal="center"/>
    </xf>
    <xf numFmtId="0" fontId="2" fillId="0" borderId="0" xfId="0" applyFont="1" applyAlignment="1">
      <alignment wrapText="1"/>
    </xf>
    <xf numFmtId="0" fontId="7" fillId="0" borderId="0" xfId="0" applyFont="1" applyAlignment="1" applyProtection="1">
      <alignment horizontal="center"/>
      <protection locked="0"/>
    </xf>
    <xf numFmtId="0" fontId="7" fillId="0" borderId="0" xfId="0" applyFont="1" applyAlignment="1">
      <alignment horizontal="center"/>
    </xf>
    <xf numFmtId="167" fontId="7" fillId="0" borderId="0" xfId="2" applyNumberFormat="1" applyFont="1" applyProtection="1">
      <protection locked="0"/>
    </xf>
    <xf numFmtId="0" fontId="6" fillId="0" borderId="0" xfId="0" applyFont="1"/>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164" fontId="2" fillId="0" borderId="0" xfId="2" applyFont="1"/>
    <xf numFmtId="166" fontId="7" fillId="0" borderId="0" xfId="1" applyNumberFormat="1" applyFont="1" applyFill="1" applyProtection="1">
      <protection locked="0"/>
    </xf>
    <xf numFmtId="0" fontId="6" fillId="0" borderId="0" xfId="0" applyFont="1" applyBorder="1"/>
    <xf numFmtId="0" fontId="8" fillId="0" borderId="0" xfId="0" applyFont="1"/>
    <xf numFmtId="165" fontId="8" fillId="0" borderId="0" xfId="1" applyFont="1"/>
    <xf numFmtId="164" fontId="2" fillId="0" borderId="2" xfId="1" applyNumberFormat="1" applyFont="1" applyBorder="1"/>
    <xf numFmtId="0" fontId="2" fillId="0" borderId="0" xfId="0" applyFont="1" applyAlignment="1">
      <alignment horizontal="center" wrapText="1"/>
    </xf>
    <xf numFmtId="165" fontId="2" fillId="0" borderId="0" xfId="1" applyFont="1" applyAlignment="1">
      <alignment horizontal="center"/>
    </xf>
    <xf numFmtId="0" fontId="7" fillId="0" borderId="0" xfId="0" applyFont="1" applyFill="1" applyAlignment="1" applyProtection="1">
      <alignment horizontal="center"/>
      <protection locked="0"/>
    </xf>
    <xf numFmtId="0" fontId="2" fillId="0" borderId="0" xfId="0" applyFont="1" applyFill="1" applyAlignment="1">
      <alignment horizontal="center"/>
    </xf>
    <xf numFmtId="164" fontId="2" fillId="0" borderId="0" xfId="1" applyNumberFormat="1" applyFont="1"/>
    <xf numFmtId="0" fontId="9" fillId="0" borderId="0" xfId="0" applyFont="1" applyFill="1" applyAlignment="1">
      <alignment horizontal="center"/>
    </xf>
    <xf numFmtId="164" fontId="10" fillId="0" borderId="0" xfId="2" applyFont="1" applyFill="1"/>
    <xf numFmtId="0" fontId="2" fillId="0" borderId="0" xfId="0" applyFont="1" applyFill="1"/>
    <xf numFmtId="165" fontId="2" fillId="0" borderId="0" xfId="1" applyFont="1" applyFill="1"/>
    <xf numFmtId="165" fontId="7" fillId="0" borderId="0" xfId="1" applyFont="1" applyProtection="1">
      <protection locked="0"/>
    </xf>
    <xf numFmtId="0" fontId="2" fillId="0" borderId="0" xfId="0" applyFont="1" applyAlignment="1">
      <alignment horizontal="center" vertical="center" wrapText="1"/>
    </xf>
    <xf numFmtId="165" fontId="2" fillId="0" borderId="3" xfId="1" applyFont="1" applyFill="1" applyBorder="1" applyAlignment="1">
      <alignment horizontal="center"/>
    </xf>
    <xf numFmtId="164" fontId="7" fillId="0" borderId="0" xfId="2" applyFont="1" applyFill="1" applyProtection="1">
      <protection locked="0"/>
    </xf>
    <xf numFmtId="164" fontId="2" fillId="0" borderId="0" xfId="2" applyFont="1" applyFill="1"/>
    <xf numFmtId="164" fontId="2" fillId="0" borderId="0" xfId="1" applyNumberFormat="1" applyFont="1" applyBorder="1"/>
    <xf numFmtId="164" fontId="14" fillId="0" borderId="1" xfId="1" applyNumberFormat="1" applyFont="1" applyBorder="1"/>
    <xf numFmtId="0" fontId="2" fillId="0" borderId="0" xfId="0" applyFont="1" applyAlignment="1">
      <alignment horizontal="center"/>
    </xf>
    <xf numFmtId="0" fontId="13" fillId="2" borderId="0" xfId="0" applyFont="1" applyFill="1" applyAlignment="1">
      <alignment horizontal="center" vertical="center"/>
    </xf>
    <xf numFmtId="0" fontId="0" fillId="0" borderId="0" xfId="0" applyFont="1" applyAlignment="1">
      <alignment horizontal="center" vertical="center" wrapText="1"/>
    </xf>
    <xf numFmtId="0" fontId="11" fillId="2" borderId="0" xfId="0" applyFont="1" applyFill="1" applyAlignment="1">
      <alignment horizontal="center"/>
    </xf>
    <xf numFmtId="0" fontId="14" fillId="0" borderId="0" xfId="0" applyFont="1" applyAlignment="1">
      <alignment horizontal="right"/>
    </xf>
    <xf numFmtId="0" fontId="3" fillId="0" borderId="0" xfId="0" applyFont="1" applyAlignment="1">
      <alignment horizontal="center" vertical="center" wrapText="1"/>
    </xf>
    <xf numFmtId="0" fontId="12" fillId="0" borderId="0" xfId="0" applyFont="1" applyAlignment="1">
      <alignment horizontal="center" vertical="center" wrapText="1"/>
    </xf>
  </cellXfs>
  <cellStyles count="3">
    <cellStyle name="Comma" xfId="1" builtinId="3"/>
    <cellStyle name="Currency" xfId="2" builtinId="4"/>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3314700</xdr:colOff>
      <xdr:row>25</xdr:row>
      <xdr:rowOff>104775</xdr:rowOff>
    </xdr:from>
    <xdr:ext cx="184731" cy="264560"/>
    <xdr:sp macro="" textlink="">
      <xdr:nvSpPr>
        <xdr:cNvPr id="2" name="TextBox 1"/>
        <xdr:cNvSpPr txBox="1"/>
      </xdr:nvSpPr>
      <xdr:spPr>
        <a:xfrm>
          <a:off x="3314700" y="456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tabSelected="1" topLeftCell="A8" zoomScale="110" zoomScaleNormal="110" zoomScaleSheetLayoutView="100" zoomScalePageLayoutView="110" workbookViewId="0">
      <selection activeCell="B22" sqref="B22"/>
    </sheetView>
  </sheetViews>
  <sheetFormatPr baseColWidth="10" defaultColWidth="8.83203125" defaultRowHeight="14" x14ac:dyDescent="0"/>
  <cols>
    <col min="1" max="1" width="67.5" style="2" bestFit="1" customWidth="1"/>
    <col min="2" max="2" width="8.83203125" style="2" customWidth="1"/>
    <col min="3" max="3" width="0.5" style="2" customWidth="1"/>
    <col min="4" max="4" width="8.83203125" style="1" customWidth="1"/>
    <col min="5" max="5" width="9.5" style="1" customWidth="1"/>
    <col min="6" max="6" width="0.5" style="1" customWidth="1"/>
    <col min="7" max="7" width="8.83203125" style="1"/>
    <col min="8" max="16384" width="8.83203125" style="2"/>
  </cols>
  <sheetData>
    <row r="1" spans="1:5" ht="24.75" customHeight="1">
      <c r="A1" s="40" t="s">
        <v>6</v>
      </c>
      <c r="B1" s="40"/>
      <c r="C1" s="40"/>
      <c r="D1" s="40"/>
      <c r="E1" s="40"/>
    </row>
    <row r="2" spans="1:5" ht="3" customHeight="1"/>
    <row r="3" spans="1:5" ht="99" customHeight="1">
      <c r="A3" s="41" t="s">
        <v>21</v>
      </c>
      <c r="B3" s="41"/>
      <c r="C3" s="41"/>
      <c r="D3" s="41"/>
      <c r="E3" s="41"/>
    </row>
    <row r="4" spans="1:5" ht="9" hidden="1" customHeight="1">
      <c r="A4" s="41"/>
      <c r="B4" s="41"/>
      <c r="C4" s="41"/>
      <c r="D4" s="41"/>
      <c r="E4" s="41"/>
    </row>
    <row r="5" spans="1:5" ht="4.5" hidden="1" customHeight="1">
      <c r="A5" s="41"/>
      <c r="B5" s="41"/>
      <c r="C5" s="41"/>
      <c r="D5" s="41"/>
      <c r="E5" s="41"/>
    </row>
    <row r="6" spans="1:5" hidden="1">
      <c r="A6" s="41"/>
      <c r="B6" s="41"/>
      <c r="C6" s="41"/>
      <c r="D6" s="41"/>
      <c r="E6" s="41"/>
    </row>
    <row r="7" spans="1:5">
      <c r="A7" s="45" t="s">
        <v>24</v>
      </c>
      <c r="B7" s="45"/>
      <c r="C7" s="45"/>
      <c r="D7" s="45"/>
      <c r="E7" s="45"/>
    </row>
    <row r="8" spans="1:5" ht="35.25" customHeight="1">
      <c r="A8" s="44" t="s">
        <v>9</v>
      </c>
      <c r="B8" s="44"/>
      <c r="C8" s="44"/>
      <c r="D8" s="44"/>
      <c r="E8" s="44"/>
    </row>
    <row r="9" spans="1:5">
      <c r="A9" s="3"/>
      <c r="B9" s="3"/>
      <c r="C9" s="3"/>
      <c r="D9" s="3"/>
      <c r="E9" s="3"/>
    </row>
    <row r="10" spans="1:5" ht="3" customHeight="1"/>
    <row r="11" spans="1:5">
      <c r="A11" s="42" t="s">
        <v>17</v>
      </c>
      <c r="B11" s="42"/>
      <c r="C11" s="42"/>
      <c r="D11" s="42"/>
      <c r="E11" s="42"/>
    </row>
    <row r="12" spans="1:5" ht="3" customHeight="1">
      <c r="A12" s="4"/>
      <c r="B12" s="4"/>
      <c r="C12" s="4"/>
      <c r="D12" s="4"/>
      <c r="E12" s="4"/>
    </row>
    <row r="13" spans="1:5">
      <c r="A13" s="2" t="s">
        <v>10</v>
      </c>
      <c r="E13" s="5">
        <v>600</v>
      </c>
    </row>
    <row r="14" spans="1:5" ht="12.75" customHeight="1">
      <c r="A14" s="6" t="s">
        <v>8</v>
      </c>
    </row>
    <row r="15" spans="1:5">
      <c r="A15" s="2" t="s">
        <v>11</v>
      </c>
      <c r="E15" s="1">
        <v>50</v>
      </c>
    </row>
    <row r="17" spans="1:5">
      <c r="B17" s="7" t="s">
        <v>14</v>
      </c>
      <c r="C17" s="8"/>
      <c r="D17" s="9" t="s">
        <v>0</v>
      </c>
    </row>
    <row r="18" spans="1:5" ht="24.75" customHeight="1">
      <c r="A18" s="10" t="s">
        <v>12</v>
      </c>
      <c r="B18" s="11">
        <v>50</v>
      </c>
      <c r="C18" s="12"/>
      <c r="D18" s="13">
        <v>0.56000000000000005</v>
      </c>
      <c r="E18" s="1">
        <f>+B18*D18</f>
        <v>28.000000000000004</v>
      </c>
    </row>
    <row r="19" spans="1:5">
      <c r="A19" s="14"/>
    </row>
    <row r="20" spans="1:5" ht="28">
      <c r="B20" s="15" t="s">
        <v>5</v>
      </c>
      <c r="C20" s="16"/>
      <c r="D20" s="9" t="s">
        <v>1</v>
      </c>
    </row>
    <row r="21" spans="1:5">
      <c r="A21" s="2" t="s">
        <v>15</v>
      </c>
      <c r="B21" s="17">
        <v>12</v>
      </c>
      <c r="C21" s="17"/>
      <c r="D21" s="18">
        <v>4</v>
      </c>
      <c r="E21" s="1">
        <f>+B21*D21</f>
        <v>48</v>
      </c>
    </row>
    <row r="22" spans="1:5">
      <c r="A22" s="19" t="s">
        <v>8</v>
      </c>
    </row>
    <row r="23" spans="1:5">
      <c r="A23" s="10" t="s">
        <v>16</v>
      </c>
      <c r="E23" s="1">
        <v>40</v>
      </c>
    </row>
    <row r="24" spans="1:5">
      <c r="A24" s="19" t="s">
        <v>8</v>
      </c>
    </row>
    <row r="25" spans="1:5" ht="3" customHeight="1"/>
    <row r="26" spans="1:5">
      <c r="A26" s="20" t="s">
        <v>19</v>
      </c>
      <c r="B26" s="20"/>
      <c r="C26" s="20"/>
      <c r="D26" s="21"/>
      <c r="E26" s="22">
        <f>SUM(E13:E25)</f>
        <v>766</v>
      </c>
    </row>
    <row r="27" spans="1:5">
      <c r="A27" s="20"/>
      <c r="B27" s="20"/>
      <c r="C27" s="20"/>
      <c r="D27" s="21"/>
      <c r="E27" s="37"/>
    </row>
    <row r="28" spans="1:5">
      <c r="A28" s="20"/>
      <c r="B28" s="20"/>
      <c r="C28" s="20"/>
      <c r="D28" s="21"/>
      <c r="E28" s="37"/>
    </row>
    <row r="30" spans="1:5">
      <c r="A30" s="42" t="s">
        <v>18</v>
      </c>
      <c r="B30" s="42"/>
      <c r="C30" s="42"/>
      <c r="D30" s="42"/>
      <c r="E30" s="42"/>
    </row>
    <row r="31" spans="1:5" ht="3" customHeight="1"/>
    <row r="32" spans="1:5" ht="28">
      <c r="B32" s="7" t="s">
        <v>3</v>
      </c>
      <c r="C32" s="8"/>
      <c r="D32" s="9" t="s">
        <v>0</v>
      </c>
    </row>
    <row r="33" spans="1:5" ht="3" customHeight="1">
      <c r="B33" s="23"/>
      <c r="C33" s="23"/>
      <c r="D33" s="24"/>
    </row>
    <row r="34" spans="1:5" ht="28">
      <c r="A34" s="10" t="s">
        <v>13</v>
      </c>
      <c r="B34" s="25">
        <v>600</v>
      </c>
      <c r="C34" s="26"/>
      <c r="D34" s="13">
        <v>0.56000000000000005</v>
      </c>
      <c r="E34" s="27">
        <f>+B34*D34</f>
        <v>336.00000000000006</v>
      </c>
    </row>
    <row r="35" spans="1:5">
      <c r="B35" s="28"/>
      <c r="C35" s="26"/>
      <c r="D35" s="29"/>
      <c r="E35" s="27"/>
    </row>
    <row r="36" spans="1:5">
      <c r="A36" s="2" t="s">
        <v>4</v>
      </c>
      <c r="B36" s="30"/>
      <c r="C36" s="30"/>
      <c r="D36" s="31"/>
      <c r="E36" s="32">
        <v>5</v>
      </c>
    </row>
    <row r="37" spans="1:5" ht="28">
      <c r="B37" s="15" t="s">
        <v>5</v>
      </c>
      <c r="C37" s="33"/>
      <c r="D37" s="34" t="s">
        <v>1</v>
      </c>
    </row>
    <row r="38" spans="1:5">
      <c r="A38" s="2" t="s">
        <v>2</v>
      </c>
      <c r="B38" s="35">
        <v>20</v>
      </c>
      <c r="C38" s="36"/>
      <c r="D38" s="18">
        <v>4</v>
      </c>
      <c r="E38" s="1">
        <f>+B38*D38</f>
        <v>80</v>
      </c>
    </row>
    <row r="39" spans="1:5" ht="3" customHeight="1">
      <c r="B39" s="30"/>
      <c r="C39" s="30"/>
      <c r="D39" s="31"/>
    </row>
    <row r="40" spans="1:5">
      <c r="A40" s="20" t="s">
        <v>7</v>
      </c>
      <c r="B40" s="20"/>
      <c r="C40" s="20"/>
      <c r="D40" s="21"/>
      <c r="E40" s="22">
        <f>SUM(E34:E38)</f>
        <v>421.00000000000006</v>
      </c>
    </row>
    <row r="41" spans="1:5">
      <c r="A41" s="20"/>
      <c r="B41" s="20"/>
      <c r="C41" s="20"/>
      <c r="D41" s="21"/>
      <c r="E41" s="37"/>
    </row>
    <row r="42" spans="1:5">
      <c r="A42" s="20"/>
      <c r="B42" s="20"/>
      <c r="C42" s="20"/>
      <c r="D42" s="21"/>
      <c r="E42" s="37"/>
    </row>
    <row r="44" spans="1:5" ht="15" thickBot="1">
      <c r="A44" s="43" t="s">
        <v>20</v>
      </c>
      <c r="B44" s="43"/>
      <c r="C44" s="43"/>
      <c r="D44" s="43"/>
      <c r="E44" s="38">
        <f>IF(E26&lt;E40,E26,E40)</f>
        <v>421.00000000000006</v>
      </c>
    </row>
    <row r="45" spans="1:5" ht="3" customHeight="1" thickTop="1"/>
    <row r="49" spans="1:5">
      <c r="A49" s="39" t="s">
        <v>22</v>
      </c>
      <c r="B49" s="39"/>
      <c r="C49" s="39"/>
      <c r="D49" s="39"/>
      <c r="E49" s="39"/>
    </row>
    <row r="50" spans="1:5">
      <c r="A50" s="39" t="s">
        <v>23</v>
      </c>
      <c r="B50" s="39"/>
      <c r="C50" s="39"/>
      <c r="D50" s="39"/>
      <c r="E50" s="39"/>
    </row>
  </sheetData>
  <mergeCells count="9">
    <mergeCell ref="A49:E49"/>
    <mergeCell ref="A50:E50"/>
    <mergeCell ref="A1:E1"/>
    <mergeCell ref="A3:E6"/>
    <mergeCell ref="A11:E11"/>
    <mergeCell ref="A30:E30"/>
    <mergeCell ref="A44:D44"/>
    <mergeCell ref="A8:E8"/>
    <mergeCell ref="A7:E7"/>
  </mergeCells>
  <printOptions horizontalCentered="1"/>
  <pageMargins left="0.7" right="0.7" top="0.75" bottom="0.75" header="0.3" footer="0.3"/>
  <pageSetup scale="95" orientation="portrait"/>
  <headerFooter>
    <oddFooter>&amp;R&amp;8Updated June 2014</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Summary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Hargett</dc:creator>
  <cp:lastModifiedBy>Lauryn Roycraft</cp:lastModifiedBy>
  <cp:lastPrinted>2014-06-20T20:47:45Z</cp:lastPrinted>
  <dcterms:created xsi:type="dcterms:W3CDTF">2011-03-11T17:34:52Z</dcterms:created>
  <dcterms:modified xsi:type="dcterms:W3CDTF">2015-12-08T17:23:08Z</dcterms:modified>
</cp:coreProperties>
</file>