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2009-2010 degrees UG" sheetId="1" r:id="rId1"/>
  </sheets>
  <calcPr calcId="144525"/>
</workbook>
</file>

<file path=xl/calcChain.xml><?xml version="1.0" encoding="utf-8"?>
<calcChain xmlns="http://schemas.openxmlformats.org/spreadsheetml/2006/main">
  <c r="F5" i="1" l="1"/>
  <c r="I5" i="1"/>
  <c r="L5" i="1"/>
  <c r="O5" i="1"/>
  <c r="AA5" i="1" s="1"/>
  <c r="R5" i="1"/>
  <c r="U5" i="1"/>
  <c r="X5" i="1"/>
  <c r="Y5" i="1"/>
  <c r="Z5" i="1"/>
  <c r="F8" i="1"/>
  <c r="I8" i="1"/>
  <c r="L8" i="1"/>
  <c r="O8" i="1"/>
  <c r="R8" i="1"/>
  <c r="U8" i="1"/>
  <c r="X8" i="1"/>
  <c r="Y8" i="1"/>
  <c r="Z8" i="1"/>
  <c r="AA8" i="1"/>
  <c r="F9" i="1"/>
  <c r="I9" i="1"/>
  <c r="L9" i="1"/>
  <c r="AA9" i="1" s="1"/>
  <c r="O9" i="1"/>
  <c r="R9" i="1"/>
  <c r="U9" i="1"/>
  <c r="X9" i="1"/>
  <c r="Y9" i="1"/>
  <c r="Z9" i="1"/>
  <c r="F10" i="1"/>
  <c r="I10" i="1"/>
  <c r="L10" i="1"/>
  <c r="O10" i="1"/>
  <c r="R10" i="1"/>
  <c r="U10" i="1"/>
  <c r="X10" i="1"/>
  <c r="Y10" i="1"/>
  <c r="Z10" i="1"/>
  <c r="AA10" i="1"/>
  <c r="F11" i="1"/>
  <c r="I11" i="1"/>
  <c r="L11" i="1"/>
  <c r="AA11" i="1" s="1"/>
  <c r="O11" i="1"/>
  <c r="R11" i="1"/>
  <c r="U11" i="1"/>
  <c r="X11" i="1"/>
  <c r="Y11" i="1"/>
  <c r="Z11" i="1"/>
  <c r="F12" i="1"/>
  <c r="I12" i="1"/>
  <c r="L12" i="1"/>
  <c r="O12" i="1"/>
  <c r="R12" i="1"/>
  <c r="U12" i="1"/>
  <c r="X12" i="1"/>
  <c r="Y12" i="1"/>
  <c r="Z12" i="1"/>
  <c r="AA12" i="1"/>
  <c r="F13" i="1"/>
  <c r="I13" i="1"/>
  <c r="L13" i="1"/>
  <c r="AA13" i="1" s="1"/>
  <c r="O13" i="1"/>
  <c r="O18" i="1" s="1"/>
  <c r="R13" i="1"/>
  <c r="U13" i="1"/>
  <c r="X13" i="1"/>
  <c r="Y13" i="1"/>
  <c r="Z13" i="1"/>
  <c r="F14" i="1"/>
  <c r="I14" i="1"/>
  <c r="L14" i="1"/>
  <c r="O14" i="1"/>
  <c r="R14" i="1"/>
  <c r="U14" i="1"/>
  <c r="X14" i="1"/>
  <c r="Y14" i="1"/>
  <c r="Z14" i="1"/>
  <c r="AA14" i="1"/>
  <c r="F15" i="1"/>
  <c r="I15" i="1"/>
  <c r="L15" i="1"/>
  <c r="AA15" i="1" s="1"/>
  <c r="O15" i="1"/>
  <c r="R15" i="1"/>
  <c r="U15" i="1"/>
  <c r="X15" i="1"/>
  <c r="Y15" i="1"/>
  <c r="Z15" i="1"/>
  <c r="F16" i="1"/>
  <c r="I16" i="1"/>
  <c r="L16" i="1"/>
  <c r="O16" i="1"/>
  <c r="R16" i="1"/>
  <c r="U16" i="1"/>
  <c r="X16" i="1"/>
  <c r="Y16" i="1"/>
  <c r="Z16" i="1"/>
  <c r="AA16" i="1"/>
  <c r="F17" i="1"/>
  <c r="I17" i="1"/>
  <c r="L17" i="1"/>
  <c r="AA17" i="1" s="1"/>
  <c r="O17" i="1"/>
  <c r="R17" i="1"/>
  <c r="U17" i="1"/>
  <c r="X17" i="1"/>
  <c r="Y17" i="1"/>
  <c r="Z17" i="1"/>
  <c r="D18" i="1"/>
  <c r="E18" i="1"/>
  <c r="F18" i="1"/>
  <c r="G18" i="1"/>
  <c r="H18" i="1"/>
  <c r="I18" i="1"/>
  <c r="J18" i="1"/>
  <c r="K18" i="1"/>
  <c r="L18" i="1"/>
  <c r="M18" i="1"/>
  <c r="N18" i="1"/>
  <c r="P18" i="1"/>
  <c r="Q18" i="1"/>
  <c r="R18" i="1"/>
  <c r="S18" i="1"/>
  <c r="T18" i="1"/>
  <c r="U18" i="1"/>
  <c r="V18" i="1"/>
  <c r="W18" i="1"/>
  <c r="X18" i="1"/>
  <c r="Y18" i="1"/>
  <c r="Z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F21" i="1"/>
  <c r="I21" i="1"/>
  <c r="L21" i="1"/>
  <c r="O21" i="1"/>
  <c r="R21" i="1"/>
  <c r="U21" i="1"/>
  <c r="X21" i="1"/>
  <c r="Y21" i="1"/>
  <c r="Z21" i="1"/>
  <c r="AA21" i="1"/>
  <c r="F22" i="1"/>
  <c r="I22" i="1"/>
  <c r="L22" i="1"/>
  <c r="AA22" i="1" s="1"/>
  <c r="AA24" i="1" s="1"/>
  <c r="O22" i="1"/>
  <c r="R22" i="1"/>
  <c r="U22" i="1"/>
  <c r="X22" i="1"/>
  <c r="Y22" i="1"/>
  <c r="Z22" i="1"/>
  <c r="F23" i="1"/>
  <c r="I23" i="1"/>
  <c r="L23" i="1"/>
  <c r="O23" i="1"/>
  <c r="R23" i="1"/>
  <c r="U23" i="1"/>
  <c r="X23" i="1"/>
  <c r="Y23" i="1"/>
  <c r="Z23" i="1"/>
  <c r="AA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Y24" i="1" s="1"/>
  <c r="W24" i="1"/>
  <c r="X24" i="1"/>
  <c r="Z24" i="1"/>
  <c r="F26" i="1"/>
  <c r="I26" i="1"/>
  <c r="L26" i="1"/>
  <c r="AA26" i="1" s="1"/>
  <c r="O26" i="1"/>
  <c r="R26" i="1"/>
  <c r="U26" i="1"/>
  <c r="X26" i="1"/>
  <c r="Y26" i="1"/>
  <c r="Z26" i="1"/>
  <c r="F28" i="1"/>
  <c r="I28" i="1"/>
  <c r="L28" i="1"/>
  <c r="O28" i="1"/>
  <c r="R28" i="1"/>
  <c r="U28" i="1"/>
  <c r="X28" i="1"/>
  <c r="Y28" i="1"/>
  <c r="Z28" i="1"/>
  <c r="AA28" i="1"/>
  <c r="F29" i="1"/>
  <c r="I29" i="1"/>
  <c r="L29" i="1"/>
  <c r="AA29" i="1" s="1"/>
  <c r="AA33" i="1" s="1"/>
  <c r="O29" i="1"/>
  <c r="R29" i="1"/>
  <c r="U29" i="1"/>
  <c r="X29" i="1"/>
  <c r="Y29" i="1"/>
  <c r="Z29" i="1"/>
  <c r="F30" i="1"/>
  <c r="I30" i="1"/>
  <c r="L30" i="1"/>
  <c r="O30" i="1"/>
  <c r="R30" i="1"/>
  <c r="U30" i="1"/>
  <c r="X30" i="1"/>
  <c r="Y30" i="1"/>
  <c r="Z30" i="1"/>
  <c r="AA30" i="1"/>
  <c r="F31" i="1"/>
  <c r="I31" i="1"/>
  <c r="L31" i="1"/>
  <c r="AA31" i="1" s="1"/>
  <c r="O31" i="1"/>
  <c r="R31" i="1"/>
  <c r="U31" i="1"/>
  <c r="X31" i="1"/>
  <c r="Y31" i="1"/>
  <c r="Z31" i="1"/>
  <c r="F32" i="1"/>
  <c r="I32" i="1"/>
  <c r="L32" i="1"/>
  <c r="O32" i="1"/>
  <c r="R32" i="1"/>
  <c r="U32" i="1"/>
  <c r="X32" i="1"/>
  <c r="Y32" i="1"/>
  <c r="Z32" i="1"/>
  <c r="AA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F35" i="1"/>
  <c r="I35" i="1"/>
  <c r="L35" i="1"/>
  <c r="AA35" i="1" s="1"/>
  <c r="O35" i="1"/>
  <c r="R35" i="1"/>
  <c r="U35" i="1"/>
  <c r="X35" i="1"/>
  <c r="Y35" i="1"/>
  <c r="Z35" i="1"/>
  <c r="F36" i="1"/>
  <c r="F38" i="1" s="1"/>
  <c r="I36" i="1"/>
  <c r="L36" i="1"/>
  <c r="O36" i="1"/>
  <c r="R36" i="1"/>
  <c r="U36" i="1"/>
  <c r="X36" i="1"/>
  <c r="Y36" i="1"/>
  <c r="Z36" i="1"/>
  <c r="AA36" i="1"/>
  <c r="F37" i="1"/>
  <c r="I37" i="1"/>
  <c r="L37" i="1"/>
  <c r="AA37" i="1" s="1"/>
  <c r="O37" i="1"/>
  <c r="O38" i="1" s="1"/>
  <c r="R37" i="1"/>
  <c r="U37" i="1"/>
  <c r="X37" i="1"/>
  <c r="Y37" i="1"/>
  <c r="Z37" i="1"/>
  <c r="D38" i="1"/>
  <c r="E38" i="1"/>
  <c r="Z38" i="1" s="1"/>
  <c r="G38" i="1"/>
  <c r="H38" i="1"/>
  <c r="I38" i="1"/>
  <c r="J38" i="1"/>
  <c r="K38" i="1"/>
  <c r="L38" i="1"/>
  <c r="M38" i="1"/>
  <c r="N38" i="1"/>
  <c r="P38" i="1"/>
  <c r="Q38" i="1"/>
  <c r="R38" i="1"/>
  <c r="S38" i="1"/>
  <c r="T38" i="1"/>
  <c r="U38" i="1"/>
  <c r="V38" i="1"/>
  <c r="W38" i="1"/>
  <c r="X38" i="1"/>
  <c r="Y38" i="1"/>
  <c r="F40" i="1"/>
  <c r="I40" i="1"/>
  <c r="L40" i="1"/>
  <c r="O40" i="1"/>
  <c r="R40" i="1"/>
  <c r="AA40" i="1" s="1"/>
  <c r="U40" i="1"/>
  <c r="X40" i="1"/>
  <c r="Y40" i="1"/>
  <c r="Z40" i="1"/>
  <c r="F42" i="1"/>
  <c r="I42" i="1"/>
  <c r="L42" i="1"/>
  <c r="AA42" i="1" s="1"/>
  <c r="O42" i="1"/>
  <c r="R42" i="1"/>
  <c r="U42" i="1"/>
  <c r="X42" i="1"/>
  <c r="Y42" i="1"/>
  <c r="Z42" i="1"/>
  <c r="F44" i="1"/>
  <c r="F46" i="1" s="1"/>
  <c r="I44" i="1"/>
  <c r="L44" i="1"/>
  <c r="O44" i="1"/>
  <c r="R44" i="1"/>
  <c r="R46" i="1" s="1"/>
  <c r="U44" i="1"/>
  <c r="X44" i="1"/>
  <c r="Y44" i="1"/>
  <c r="Z44" i="1"/>
  <c r="F45" i="1"/>
  <c r="I45" i="1"/>
  <c r="L45" i="1"/>
  <c r="AA45" i="1" s="1"/>
  <c r="O45" i="1"/>
  <c r="O46" i="1" s="1"/>
  <c r="R45" i="1"/>
  <c r="U45" i="1"/>
  <c r="X45" i="1"/>
  <c r="Y45" i="1"/>
  <c r="Z45" i="1"/>
  <c r="D46" i="1"/>
  <c r="E46" i="1"/>
  <c r="Z46" i="1" s="1"/>
  <c r="G46" i="1"/>
  <c r="H46" i="1"/>
  <c r="I46" i="1"/>
  <c r="J46" i="1"/>
  <c r="K46" i="1"/>
  <c r="L46" i="1"/>
  <c r="M46" i="1"/>
  <c r="N46" i="1"/>
  <c r="P46" i="1"/>
  <c r="Y46" i="1" s="1"/>
  <c r="Q46" i="1"/>
  <c r="S46" i="1"/>
  <c r="T46" i="1"/>
  <c r="U46" i="1"/>
  <c r="V46" i="1"/>
  <c r="W46" i="1"/>
  <c r="X46" i="1"/>
  <c r="F48" i="1"/>
  <c r="AA48" i="1" s="1"/>
  <c r="I48" i="1"/>
  <c r="L48" i="1"/>
  <c r="O48" i="1"/>
  <c r="R48" i="1"/>
  <c r="U48" i="1"/>
  <c r="X48" i="1"/>
  <c r="Y48" i="1"/>
  <c r="Z48" i="1"/>
  <c r="F49" i="1"/>
  <c r="I49" i="1"/>
  <c r="L49" i="1"/>
  <c r="AA49" i="1" s="1"/>
  <c r="O49" i="1"/>
  <c r="R49" i="1"/>
  <c r="U49" i="1"/>
  <c r="X49" i="1"/>
  <c r="Y49" i="1"/>
  <c r="Z49" i="1"/>
  <c r="F50" i="1"/>
  <c r="AA50" i="1" s="1"/>
  <c r="I50" i="1"/>
  <c r="L50" i="1"/>
  <c r="O50" i="1"/>
  <c r="R50" i="1"/>
  <c r="U50" i="1"/>
  <c r="X50" i="1"/>
  <c r="Y50" i="1"/>
  <c r="Z50" i="1"/>
  <c r="F51" i="1"/>
  <c r="I51" i="1"/>
  <c r="L51" i="1"/>
  <c r="AA51" i="1" s="1"/>
  <c r="O51" i="1"/>
  <c r="R51" i="1"/>
  <c r="U51" i="1"/>
  <c r="X51" i="1"/>
  <c r="Y51" i="1"/>
  <c r="Z51" i="1"/>
  <c r="F52" i="1"/>
  <c r="AA52" i="1" s="1"/>
  <c r="I52" i="1"/>
  <c r="L52" i="1"/>
  <c r="O52" i="1"/>
  <c r="R52" i="1"/>
  <c r="U52" i="1"/>
  <c r="X52" i="1"/>
  <c r="Y52" i="1"/>
  <c r="Z52" i="1"/>
  <c r="F53" i="1"/>
  <c r="I53" i="1"/>
  <c r="L53" i="1"/>
  <c r="L57" i="1" s="1"/>
  <c r="O53" i="1"/>
  <c r="R53" i="1"/>
  <c r="U53" i="1"/>
  <c r="X53" i="1"/>
  <c r="X57" i="1" s="1"/>
  <c r="Y53" i="1"/>
  <c r="Z53" i="1"/>
  <c r="F54" i="1"/>
  <c r="AA54" i="1" s="1"/>
  <c r="I54" i="1"/>
  <c r="L54" i="1"/>
  <c r="O54" i="1"/>
  <c r="R54" i="1"/>
  <c r="U54" i="1"/>
  <c r="X54" i="1"/>
  <c r="Y54" i="1"/>
  <c r="Z54" i="1"/>
  <c r="F55" i="1"/>
  <c r="I55" i="1"/>
  <c r="L55" i="1"/>
  <c r="AA55" i="1" s="1"/>
  <c r="O55" i="1"/>
  <c r="R55" i="1"/>
  <c r="U55" i="1"/>
  <c r="X55" i="1"/>
  <c r="Y55" i="1"/>
  <c r="Z55" i="1"/>
  <c r="F56" i="1"/>
  <c r="AA56" i="1" s="1"/>
  <c r="I56" i="1"/>
  <c r="I57" i="1" s="1"/>
  <c r="L56" i="1"/>
  <c r="O56" i="1"/>
  <c r="R56" i="1"/>
  <c r="U56" i="1"/>
  <c r="X56" i="1"/>
  <c r="Y56" i="1"/>
  <c r="Z56" i="1"/>
  <c r="D57" i="1"/>
  <c r="E57" i="1"/>
  <c r="F57" i="1"/>
  <c r="G57" i="1"/>
  <c r="Y57" i="1" s="1"/>
  <c r="H57" i="1"/>
  <c r="J57" i="1"/>
  <c r="K57" i="1"/>
  <c r="M57" i="1"/>
  <c r="N57" i="1"/>
  <c r="O57" i="1"/>
  <c r="P57" i="1"/>
  <c r="Q57" i="1"/>
  <c r="R57" i="1"/>
  <c r="S57" i="1"/>
  <c r="T57" i="1"/>
  <c r="U57" i="1"/>
  <c r="V57" i="1"/>
  <c r="W57" i="1"/>
  <c r="Z57" i="1"/>
  <c r="F59" i="1"/>
  <c r="I59" i="1"/>
  <c r="L59" i="1"/>
  <c r="AA59" i="1" s="1"/>
  <c r="O59" i="1"/>
  <c r="R59" i="1"/>
  <c r="U59" i="1"/>
  <c r="X59" i="1"/>
  <c r="Y59" i="1"/>
  <c r="Z59" i="1"/>
  <c r="F61" i="1"/>
  <c r="F63" i="1" s="1"/>
  <c r="I61" i="1"/>
  <c r="Y61" i="1"/>
  <c r="Z61" i="1"/>
  <c r="AA61" i="1"/>
  <c r="AA63" i="1" s="1"/>
  <c r="F62" i="1"/>
  <c r="AA62" i="1" s="1"/>
  <c r="I62" i="1"/>
  <c r="L62" i="1"/>
  <c r="O62" i="1"/>
  <c r="O63" i="1" s="1"/>
  <c r="R62" i="1"/>
  <c r="U62" i="1"/>
  <c r="X62" i="1"/>
  <c r="Y62" i="1"/>
  <c r="Z62" i="1"/>
  <c r="D63" i="1"/>
  <c r="E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U63" i="1"/>
  <c r="V63" i="1"/>
  <c r="W63" i="1"/>
  <c r="X63" i="1"/>
  <c r="Y63" i="1"/>
  <c r="Z63" i="1"/>
  <c r="F65" i="1"/>
  <c r="I65" i="1"/>
  <c r="L65" i="1"/>
  <c r="O65" i="1"/>
  <c r="R65" i="1"/>
  <c r="U65" i="1"/>
  <c r="X65" i="1"/>
  <c r="Y65" i="1"/>
  <c r="Z65" i="1"/>
  <c r="AA65" i="1"/>
  <c r="F66" i="1"/>
  <c r="AA66" i="1" s="1"/>
  <c r="I66" i="1"/>
  <c r="L66" i="1"/>
  <c r="O66" i="1"/>
  <c r="R66" i="1"/>
  <c r="U66" i="1"/>
  <c r="X66" i="1"/>
  <c r="Y66" i="1"/>
  <c r="Z66" i="1"/>
  <c r="F67" i="1"/>
  <c r="I67" i="1"/>
  <c r="L67" i="1"/>
  <c r="O67" i="1"/>
  <c r="R67" i="1"/>
  <c r="U67" i="1"/>
  <c r="X67" i="1"/>
  <c r="Y67" i="1"/>
  <c r="Z67" i="1"/>
  <c r="AA67" i="1"/>
  <c r="F68" i="1"/>
  <c r="AA68" i="1" s="1"/>
  <c r="I68" i="1"/>
  <c r="L68" i="1"/>
  <c r="O68" i="1"/>
  <c r="O76" i="1" s="1"/>
  <c r="R68" i="1"/>
  <c r="U68" i="1"/>
  <c r="X68" i="1"/>
  <c r="Y68" i="1"/>
  <c r="Z68" i="1"/>
  <c r="F69" i="1"/>
  <c r="I69" i="1"/>
  <c r="AA69" i="1" s="1"/>
  <c r="Y69" i="1"/>
  <c r="Z69" i="1"/>
  <c r="F70" i="1"/>
  <c r="AA70" i="1" s="1"/>
  <c r="I70" i="1"/>
  <c r="L70" i="1"/>
  <c r="O70" i="1"/>
  <c r="R70" i="1"/>
  <c r="U70" i="1"/>
  <c r="X70" i="1"/>
  <c r="Y70" i="1"/>
  <c r="Z70" i="1"/>
  <c r="F71" i="1"/>
  <c r="I71" i="1"/>
  <c r="L71" i="1"/>
  <c r="AA71" i="1" s="1"/>
  <c r="O71" i="1"/>
  <c r="R71" i="1"/>
  <c r="U71" i="1"/>
  <c r="X71" i="1"/>
  <c r="X76" i="1" s="1"/>
  <c r="Y71" i="1"/>
  <c r="Z71" i="1"/>
  <c r="F72" i="1"/>
  <c r="AA72" i="1" s="1"/>
  <c r="I72" i="1"/>
  <c r="L72" i="1"/>
  <c r="O72" i="1"/>
  <c r="R72" i="1"/>
  <c r="R76" i="1" s="1"/>
  <c r="U72" i="1"/>
  <c r="X72" i="1"/>
  <c r="Y72" i="1"/>
  <c r="Z72" i="1"/>
  <c r="Z76" i="1" s="1"/>
  <c r="Z85" i="1" s="1"/>
  <c r="F73" i="1"/>
  <c r="I73" i="1"/>
  <c r="L73" i="1"/>
  <c r="AA73" i="1" s="1"/>
  <c r="O73" i="1"/>
  <c r="R73" i="1"/>
  <c r="U73" i="1"/>
  <c r="X73" i="1"/>
  <c r="Y73" i="1"/>
  <c r="Z73" i="1"/>
  <c r="F74" i="1"/>
  <c r="AA74" i="1" s="1"/>
  <c r="I74" i="1"/>
  <c r="L74" i="1"/>
  <c r="O74" i="1"/>
  <c r="R74" i="1"/>
  <c r="U74" i="1"/>
  <c r="X74" i="1"/>
  <c r="Y74" i="1"/>
  <c r="Z74" i="1"/>
  <c r="F75" i="1"/>
  <c r="I75" i="1"/>
  <c r="AA75" i="1" s="1"/>
  <c r="Y75" i="1"/>
  <c r="Z75" i="1"/>
  <c r="D76" i="1"/>
  <c r="E76" i="1"/>
  <c r="G76" i="1"/>
  <c r="H76" i="1"/>
  <c r="I76" i="1"/>
  <c r="J76" i="1"/>
  <c r="K76" i="1"/>
  <c r="M76" i="1"/>
  <c r="N76" i="1"/>
  <c r="P76" i="1"/>
  <c r="Q76" i="1"/>
  <c r="S76" i="1"/>
  <c r="T76" i="1"/>
  <c r="U76" i="1"/>
  <c r="V76" i="1"/>
  <c r="W76" i="1"/>
  <c r="Y76" i="1"/>
  <c r="F78" i="1"/>
  <c r="I78" i="1"/>
  <c r="L78" i="1"/>
  <c r="O78" i="1"/>
  <c r="R78" i="1"/>
  <c r="U78" i="1"/>
  <c r="X78" i="1"/>
  <c r="Y78" i="1"/>
  <c r="Z78" i="1"/>
  <c r="AA78" i="1"/>
  <c r="F79" i="1"/>
  <c r="AA79" i="1" s="1"/>
  <c r="I79" i="1"/>
  <c r="L79" i="1"/>
  <c r="O79" i="1"/>
  <c r="O84" i="1" s="1"/>
  <c r="R79" i="1"/>
  <c r="U79" i="1"/>
  <c r="X79" i="1"/>
  <c r="Y79" i="1"/>
  <c r="Z79" i="1"/>
  <c r="F80" i="1"/>
  <c r="I80" i="1"/>
  <c r="L80" i="1"/>
  <c r="L84" i="1" s="1"/>
  <c r="O80" i="1"/>
  <c r="R80" i="1"/>
  <c r="U80" i="1"/>
  <c r="X80" i="1"/>
  <c r="X84" i="1" s="1"/>
  <c r="Y80" i="1"/>
  <c r="Z80" i="1"/>
  <c r="AA80" i="1"/>
  <c r="F81" i="1"/>
  <c r="AA81" i="1" s="1"/>
  <c r="I81" i="1"/>
  <c r="L81" i="1"/>
  <c r="O81" i="1"/>
  <c r="R81" i="1"/>
  <c r="U81" i="1"/>
  <c r="X81" i="1"/>
  <c r="Y81" i="1"/>
  <c r="Z81" i="1"/>
  <c r="F82" i="1"/>
  <c r="I82" i="1"/>
  <c r="L82" i="1"/>
  <c r="O82" i="1"/>
  <c r="R82" i="1"/>
  <c r="U82" i="1"/>
  <c r="X82" i="1"/>
  <c r="Y82" i="1"/>
  <c r="Z82" i="1"/>
  <c r="AA82" i="1"/>
  <c r="F83" i="1"/>
  <c r="AA83" i="1" s="1"/>
  <c r="I83" i="1"/>
  <c r="L83" i="1"/>
  <c r="O83" i="1"/>
  <c r="R83" i="1"/>
  <c r="U83" i="1"/>
  <c r="X83" i="1"/>
  <c r="Y83" i="1"/>
  <c r="Z83" i="1"/>
  <c r="D84" i="1"/>
  <c r="E84" i="1"/>
  <c r="F84" i="1"/>
  <c r="G84" i="1"/>
  <c r="H84" i="1"/>
  <c r="I84" i="1"/>
  <c r="J84" i="1"/>
  <c r="K84" i="1"/>
  <c r="M84" i="1"/>
  <c r="N84" i="1"/>
  <c r="P84" i="1"/>
  <c r="Q84" i="1"/>
  <c r="R84" i="1"/>
  <c r="S84" i="1"/>
  <c r="T84" i="1"/>
  <c r="U84" i="1"/>
  <c r="V84" i="1"/>
  <c r="W84" i="1"/>
  <c r="Y84" i="1"/>
  <c r="Z84" i="1"/>
  <c r="D85" i="1"/>
  <c r="E85" i="1"/>
  <c r="G85" i="1"/>
  <c r="H85" i="1"/>
  <c r="I85" i="1"/>
  <c r="J85" i="1"/>
  <c r="K85" i="1"/>
  <c r="M85" i="1"/>
  <c r="N85" i="1"/>
  <c r="P85" i="1"/>
  <c r="Q85" i="1"/>
  <c r="S85" i="1"/>
  <c r="T85" i="1"/>
  <c r="U85" i="1"/>
  <c r="V85" i="1"/>
  <c r="W85" i="1"/>
  <c r="Y85" i="1"/>
  <c r="F87" i="1"/>
  <c r="I87" i="1"/>
  <c r="L87" i="1"/>
  <c r="O87" i="1"/>
  <c r="R87" i="1"/>
  <c r="U87" i="1"/>
  <c r="X87" i="1"/>
  <c r="Y87" i="1"/>
  <c r="Z87" i="1"/>
  <c r="AA87" i="1"/>
  <c r="F89" i="1"/>
  <c r="F91" i="1" s="1"/>
  <c r="I89" i="1"/>
  <c r="L89" i="1"/>
  <c r="O89" i="1"/>
  <c r="R89" i="1"/>
  <c r="R91" i="1" s="1"/>
  <c r="U89" i="1"/>
  <c r="X89" i="1"/>
  <c r="Y89" i="1"/>
  <c r="AA89" i="1" s="1"/>
  <c r="AA91" i="1" s="1"/>
  <c r="Z89" i="1"/>
  <c r="F90" i="1"/>
  <c r="I90" i="1"/>
  <c r="I91" i="1" s="1"/>
  <c r="L90" i="1"/>
  <c r="O90" i="1"/>
  <c r="R90" i="1"/>
  <c r="U90" i="1"/>
  <c r="U91" i="1" s="1"/>
  <c r="X90" i="1"/>
  <c r="Y90" i="1"/>
  <c r="Z90" i="1"/>
  <c r="AA90" i="1"/>
  <c r="D91" i="1"/>
  <c r="Y91" i="1" s="1"/>
  <c r="E91" i="1"/>
  <c r="G91" i="1"/>
  <c r="H91" i="1"/>
  <c r="Z91" i="1" s="1"/>
  <c r="J91" i="1"/>
  <c r="K91" i="1"/>
  <c r="L91" i="1"/>
  <c r="M91" i="1"/>
  <c r="N91" i="1"/>
  <c r="O91" i="1"/>
  <c r="P91" i="1"/>
  <c r="Q91" i="1"/>
  <c r="S91" i="1"/>
  <c r="T91" i="1"/>
  <c r="V91" i="1"/>
  <c r="W91" i="1"/>
  <c r="X91" i="1"/>
  <c r="F93" i="1"/>
  <c r="I93" i="1"/>
  <c r="L93" i="1"/>
  <c r="O93" i="1"/>
  <c r="O96" i="1" s="1"/>
  <c r="R93" i="1"/>
  <c r="U93" i="1"/>
  <c r="X93" i="1"/>
  <c r="Y93" i="1"/>
  <c r="AA93" i="1" s="1"/>
  <c r="AA96" i="1" s="1"/>
  <c r="Z93" i="1"/>
  <c r="F94" i="1"/>
  <c r="I94" i="1"/>
  <c r="L94" i="1"/>
  <c r="L96" i="1" s="1"/>
  <c r="O94" i="1"/>
  <c r="R94" i="1"/>
  <c r="U94" i="1"/>
  <c r="X94" i="1"/>
  <c r="X96" i="1" s="1"/>
  <c r="Y94" i="1"/>
  <c r="Z94" i="1"/>
  <c r="AA94" i="1"/>
  <c r="F95" i="1"/>
  <c r="I95" i="1"/>
  <c r="L95" i="1"/>
  <c r="O95" i="1"/>
  <c r="R95" i="1"/>
  <c r="U95" i="1"/>
  <c r="X95" i="1"/>
  <c r="Y95" i="1"/>
  <c r="AA95" i="1" s="1"/>
  <c r="Z95" i="1"/>
  <c r="D96" i="1"/>
  <c r="E96" i="1"/>
  <c r="Z96" i="1" s="1"/>
  <c r="F96" i="1"/>
  <c r="G96" i="1"/>
  <c r="H96" i="1"/>
  <c r="I96" i="1"/>
  <c r="J96" i="1"/>
  <c r="K96" i="1"/>
  <c r="M96" i="1"/>
  <c r="N96" i="1"/>
  <c r="P96" i="1"/>
  <c r="Q96" i="1"/>
  <c r="R96" i="1"/>
  <c r="S96" i="1"/>
  <c r="T96" i="1"/>
  <c r="U96" i="1"/>
  <c r="V96" i="1"/>
  <c r="W96" i="1"/>
  <c r="Y96" i="1"/>
  <c r="F98" i="1"/>
  <c r="I98" i="1"/>
  <c r="L98" i="1"/>
  <c r="O98" i="1"/>
  <c r="R98" i="1"/>
  <c r="U98" i="1"/>
  <c r="X98" i="1"/>
  <c r="Y98" i="1"/>
  <c r="Z98" i="1"/>
  <c r="AA98" i="1"/>
  <c r="F100" i="1"/>
  <c r="F102" i="1" s="1"/>
  <c r="I100" i="1"/>
  <c r="L100" i="1"/>
  <c r="O100" i="1"/>
  <c r="R100" i="1"/>
  <c r="R102" i="1" s="1"/>
  <c r="U100" i="1"/>
  <c r="X100" i="1"/>
  <c r="Y100" i="1"/>
  <c r="AA100" i="1" s="1"/>
  <c r="AA102" i="1" s="1"/>
  <c r="Z100" i="1"/>
  <c r="F101" i="1"/>
  <c r="I101" i="1"/>
  <c r="I102" i="1" s="1"/>
  <c r="L101" i="1"/>
  <c r="O101" i="1"/>
  <c r="R101" i="1"/>
  <c r="U101" i="1"/>
  <c r="U102" i="1" s="1"/>
  <c r="X101" i="1"/>
  <c r="Y101" i="1"/>
  <c r="Z101" i="1"/>
  <c r="AA101" i="1"/>
  <c r="D102" i="1"/>
  <c r="Y102" i="1" s="1"/>
  <c r="E102" i="1"/>
  <c r="G102" i="1"/>
  <c r="H102" i="1"/>
  <c r="Z102" i="1" s="1"/>
  <c r="J102" i="1"/>
  <c r="K102" i="1"/>
  <c r="L102" i="1"/>
  <c r="M102" i="1"/>
  <c r="N102" i="1"/>
  <c r="O102" i="1"/>
  <c r="P102" i="1"/>
  <c r="Q102" i="1"/>
  <c r="S102" i="1"/>
  <c r="T102" i="1"/>
  <c r="V102" i="1"/>
  <c r="W102" i="1"/>
  <c r="X102" i="1"/>
  <c r="F104" i="1"/>
  <c r="F108" i="1" s="1"/>
  <c r="I104" i="1"/>
  <c r="L104" i="1"/>
  <c r="O104" i="1"/>
  <c r="R104" i="1"/>
  <c r="R108" i="1" s="1"/>
  <c r="U104" i="1"/>
  <c r="X104" i="1"/>
  <c r="Y104" i="1"/>
  <c r="AA104" i="1" s="1"/>
  <c r="Z104" i="1"/>
  <c r="F105" i="1"/>
  <c r="I105" i="1"/>
  <c r="I108" i="1" s="1"/>
  <c r="L105" i="1"/>
  <c r="O105" i="1"/>
  <c r="R105" i="1"/>
  <c r="U105" i="1"/>
  <c r="U108" i="1" s="1"/>
  <c r="X105" i="1"/>
  <c r="Y105" i="1"/>
  <c r="Z105" i="1"/>
  <c r="AA105" i="1"/>
  <c r="F106" i="1"/>
  <c r="I106" i="1"/>
  <c r="L106" i="1"/>
  <c r="O106" i="1"/>
  <c r="R106" i="1"/>
  <c r="U106" i="1"/>
  <c r="X106" i="1"/>
  <c r="Y106" i="1"/>
  <c r="AA106" i="1" s="1"/>
  <c r="Z106" i="1"/>
  <c r="F107" i="1"/>
  <c r="I107" i="1"/>
  <c r="L107" i="1"/>
  <c r="O107" i="1"/>
  <c r="R107" i="1"/>
  <c r="U107" i="1"/>
  <c r="X107" i="1"/>
  <c r="Y107" i="1"/>
  <c r="Z107" i="1"/>
  <c r="AA107" i="1"/>
  <c r="D108" i="1"/>
  <c r="Y108" i="1" s="1"/>
  <c r="E108" i="1"/>
  <c r="G108" i="1"/>
  <c r="G123" i="1" s="1"/>
  <c r="H108" i="1"/>
  <c r="Z108" i="1" s="1"/>
  <c r="J108" i="1"/>
  <c r="K108" i="1"/>
  <c r="K123" i="1" s="1"/>
  <c r="L108" i="1"/>
  <c r="M108" i="1"/>
  <c r="N108" i="1"/>
  <c r="O108" i="1"/>
  <c r="P108" i="1"/>
  <c r="Q108" i="1"/>
  <c r="S108" i="1"/>
  <c r="S123" i="1" s="1"/>
  <c r="T108" i="1"/>
  <c r="V108" i="1"/>
  <c r="W108" i="1"/>
  <c r="W123" i="1" s="1"/>
  <c r="X108" i="1"/>
  <c r="F110" i="1"/>
  <c r="I110" i="1"/>
  <c r="L110" i="1"/>
  <c r="O110" i="1"/>
  <c r="R110" i="1"/>
  <c r="U110" i="1"/>
  <c r="X110" i="1"/>
  <c r="Y110" i="1"/>
  <c r="AA110" i="1" s="1"/>
  <c r="Z110" i="1"/>
  <c r="F112" i="1"/>
  <c r="I112" i="1"/>
  <c r="I119" i="1" s="1"/>
  <c r="L112" i="1"/>
  <c r="O112" i="1"/>
  <c r="R112" i="1"/>
  <c r="U112" i="1"/>
  <c r="U119" i="1" s="1"/>
  <c r="X112" i="1"/>
  <c r="Y112" i="1"/>
  <c r="Z112" i="1"/>
  <c r="AA112" i="1"/>
  <c r="F113" i="1"/>
  <c r="F119" i="1" s="1"/>
  <c r="I113" i="1"/>
  <c r="L113" i="1"/>
  <c r="O113" i="1"/>
  <c r="R113" i="1"/>
  <c r="R119" i="1" s="1"/>
  <c r="U113" i="1"/>
  <c r="X113" i="1"/>
  <c r="Y113" i="1"/>
  <c r="AA113" i="1" s="1"/>
  <c r="Z113" i="1"/>
  <c r="F114" i="1"/>
  <c r="I114" i="1"/>
  <c r="L114" i="1"/>
  <c r="O114" i="1"/>
  <c r="R114" i="1"/>
  <c r="U114" i="1"/>
  <c r="X114" i="1"/>
  <c r="Y114" i="1"/>
  <c r="Z114" i="1"/>
  <c r="AA114" i="1"/>
  <c r="F115" i="1"/>
  <c r="I115" i="1"/>
  <c r="L115" i="1"/>
  <c r="O115" i="1"/>
  <c r="R115" i="1"/>
  <c r="U115" i="1"/>
  <c r="X115" i="1"/>
  <c r="Y115" i="1"/>
  <c r="AA115" i="1" s="1"/>
  <c r="Z115" i="1"/>
  <c r="F116" i="1"/>
  <c r="I116" i="1"/>
  <c r="L116" i="1"/>
  <c r="O116" i="1"/>
  <c r="R116" i="1"/>
  <c r="U116" i="1"/>
  <c r="X116" i="1"/>
  <c r="Y116" i="1"/>
  <c r="Z116" i="1"/>
  <c r="AA116" i="1"/>
  <c r="F117" i="1"/>
  <c r="I117" i="1"/>
  <c r="L117" i="1"/>
  <c r="O117" i="1"/>
  <c r="R117" i="1"/>
  <c r="U117" i="1"/>
  <c r="X117" i="1"/>
  <c r="Y117" i="1"/>
  <c r="AA117" i="1" s="1"/>
  <c r="Z117" i="1"/>
  <c r="F118" i="1"/>
  <c r="I118" i="1"/>
  <c r="L118" i="1"/>
  <c r="O118" i="1"/>
  <c r="R118" i="1"/>
  <c r="U118" i="1"/>
  <c r="X118" i="1"/>
  <c r="Y118" i="1"/>
  <c r="Z118" i="1"/>
  <c r="AA118" i="1"/>
  <c r="D119" i="1"/>
  <c r="Y119" i="1" s="1"/>
  <c r="E119" i="1"/>
  <c r="G119" i="1"/>
  <c r="H119" i="1"/>
  <c r="Z119" i="1" s="1"/>
  <c r="J119" i="1"/>
  <c r="K119" i="1"/>
  <c r="L119" i="1"/>
  <c r="M119" i="1"/>
  <c r="N119" i="1"/>
  <c r="O119" i="1"/>
  <c r="P119" i="1"/>
  <c r="P123" i="1" s="1"/>
  <c r="Q119" i="1"/>
  <c r="S119" i="1"/>
  <c r="T119" i="1"/>
  <c r="T123" i="1" s="1"/>
  <c r="V119" i="1"/>
  <c r="W119" i="1"/>
  <c r="X119" i="1"/>
  <c r="F121" i="1"/>
  <c r="AA121" i="1" s="1"/>
  <c r="I121" i="1"/>
  <c r="L121" i="1"/>
  <c r="O121" i="1"/>
  <c r="R121" i="1"/>
  <c r="U121" i="1"/>
  <c r="X121" i="1"/>
  <c r="Y121" i="1"/>
  <c r="Z121" i="1"/>
  <c r="E123" i="1"/>
  <c r="J123" i="1"/>
  <c r="M123" i="1"/>
  <c r="N123" i="1"/>
  <c r="Q123" i="1"/>
  <c r="V123" i="1"/>
  <c r="F127" i="1"/>
  <c r="I127" i="1"/>
  <c r="L127" i="1"/>
  <c r="L129" i="1" s="1"/>
  <c r="L147" i="1" s="1"/>
  <c r="O127" i="1"/>
  <c r="R127" i="1"/>
  <c r="U127" i="1"/>
  <c r="X127" i="1"/>
  <c r="X129" i="1" s="1"/>
  <c r="X147" i="1" s="1"/>
  <c r="Y127" i="1"/>
  <c r="Z127" i="1"/>
  <c r="AA127" i="1"/>
  <c r="F128" i="1"/>
  <c r="AA128" i="1" s="1"/>
  <c r="I128" i="1"/>
  <c r="L128" i="1"/>
  <c r="O128" i="1"/>
  <c r="O129" i="1" s="1"/>
  <c r="R128" i="1"/>
  <c r="U128" i="1"/>
  <c r="X128" i="1"/>
  <c r="Y128" i="1"/>
  <c r="Z128" i="1"/>
  <c r="D129" i="1"/>
  <c r="E129" i="1"/>
  <c r="Z129" i="1" s="1"/>
  <c r="F129" i="1"/>
  <c r="G129" i="1"/>
  <c r="H129" i="1"/>
  <c r="I129" i="1"/>
  <c r="J129" i="1"/>
  <c r="K129" i="1"/>
  <c r="M129" i="1"/>
  <c r="N129" i="1"/>
  <c r="P129" i="1"/>
  <c r="Q129" i="1"/>
  <c r="R129" i="1"/>
  <c r="S129" i="1"/>
  <c r="T129" i="1"/>
  <c r="U129" i="1"/>
  <c r="V129" i="1"/>
  <c r="W129" i="1"/>
  <c r="Y129" i="1"/>
  <c r="F131" i="1"/>
  <c r="I131" i="1"/>
  <c r="L131" i="1"/>
  <c r="L133" i="1" s="1"/>
  <c r="O131" i="1"/>
  <c r="R131" i="1"/>
  <c r="U131" i="1"/>
  <c r="X131" i="1"/>
  <c r="X133" i="1" s="1"/>
  <c r="Y131" i="1"/>
  <c r="Z131" i="1"/>
  <c r="AA131" i="1"/>
  <c r="AA133" i="1" s="1"/>
  <c r="F132" i="1"/>
  <c r="AA132" i="1" s="1"/>
  <c r="I132" i="1"/>
  <c r="L132" i="1"/>
  <c r="O132" i="1"/>
  <c r="O133" i="1" s="1"/>
  <c r="R132" i="1"/>
  <c r="U132" i="1"/>
  <c r="X132" i="1"/>
  <c r="Y132" i="1"/>
  <c r="Z132" i="1"/>
  <c r="D133" i="1"/>
  <c r="E133" i="1"/>
  <c r="Z133" i="1" s="1"/>
  <c r="Z147" i="1" s="1"/>
  <c r="F133" i="1"/>
  <c r="G133" i="1"/>
  <c r="H133" i="1"/>
  <c r="I133" i="1"/>
  <c r="J133" i="1"/>
  <c r="K133" i="1"/>
  <c r="M133" i="1"/>
  <c r="N133" i="1"/>
  <c r="P133" i="1"/>
  <c r="Q133" i="1"/>
  <c r="R133" i="1"/>
  <c r="S133" i="1"/>
  <c r="T133" i="1"/>
  <c r="U133" i="1"/>
  <c r="V133" i="1"/>
  <c r="W133" i="1"/>
  <c r="Y133" i="1"/>
  <c r="F135" i="1"/>
  <c r="I135" i="1"/>
  <c r="L135" i="1"/>
  <c r="O135" i="1"/>
  <c r="R135" i="1"/>
  <c r="U135" i="1"/>
  <c r="X135" i="1"/>
  <c r="Y135" i="1"/>
  <c r="Z135" i="1"/>
  <c r="AA135" i="1"/>
  <c r="F137" i="1"/>
  <c r="AA137" i="1" s="1"/>
  <c r="I137" i="1"/>
  <c r="L137" i="1"/>
  <c r="O137" i="1"/>
  <c r="R137" i="1"/>
  <c r="U137" i="1"/>
  <c r="X137" i="1"/>
  <c r="Y137" i="1"/>
  <c r="Z137" i="1"/>
  <c r="F139" i="1"/>
  <c r="I139" i="1"/>
  <c r="L139" i="1"/>
  <c r="O139" i="1"/>
  <c r="R139" i="1"/>
  <c r="U139" i="1"/>
  <c r="X139" i="1"/>
  <c r="Y139" i="1"/>
  <c r="Z139" i="1"/>
  <c r="AA139" i="1"/>
  <c r="F141" i="1"/>
  <c r="AA141" i="1" s="1"/>
  <c r="I141" i="1"/>
  <c r="L141" i="1"/>
  <c r="O141" i="1"/>
  <c r="R141" i="1"/>
  <c r="U141" i="1"/>
  <c r="X141" i="1"/>
  <c r="Y141" i="1"/>
  <c r="Z141" i="1"/>
  <c r="F143" i="1"/>
  <c r="I143" i="1"/>
  <c r="L143" i="1"/>
  <c r="O143" i="1"/>
  <c r="R143" i="1"/>
  <c r="U143" i="1"/>
  <c r="X143" i="1"/>
  <c r="Y143" i="1"/>
  <c r="Z143" i="1"/>
  <c r="AA143" i="1"/>
  <c r="F145" i="1"/>
  <c r="AA145" i="1" s="1"/>
  <c r="I145" i="1"/>
  <c r="L145" i="1"/>
  <c r="O145" i="1"/>
  <c r="R145" i="1"/>
  <c r="U145" i="1"/>
  <c r="X145" i="1"/>
  <c r="Y145" i="1"/>
  <c r="Z145" i="1"/>
  <c r="D147" i="1"/>
  <c r="E147" i="1"/>
  <c r="F147" i="1"/>
  <c r="G147" i="1"/>
  <c r="H147" i="1"/>
  <c r="I147" i="1"/>
  <c r="J147" i="1"/>
  <c r="K147" i="1"/>
  <c r="M147" i="1"/>
  <c r="N147" i="1"/>
  <c r="P147" i="1"/>
  <c r="Q147" i="1"/>
  <c r="R147" i="1"/>
  <c r="S147" i="1"/>
  <c r="T147" i="1"/>
  <c r="U147" i="1"/>
  <c r="V147" i="1"/>
  <c r="W147" i="1"/>
  <c r="Y147" i="1"/>
  <c r="F151" i="1"/>
  <c r="I151" i="1"/>
  <c r="L151" i="1"/>
  <c r="L153" i="1" s="1"/>
  <c r="O151" i="1"/>
  <c r="R151" i="1"/>
  <c r="U151" i="1"/>
  <c r="X151" i="1"/>
  <c r="X153" i="1" s="1"/>
  <c r="Y151" i="1"/>
  <c r="Z151" i="1"/>
  <c r="AA151" i="1"/>
  <c r="F152" i="1"/>
  <c r="AA152" i="1" s="1"/>
  <c r="I152" i="1"/>
  <c r="L152" i="1"/>
  <c r="O152" i="1"/>
  <c r="O153" i="1" s="1"/>
  <c r="R152" i="1"/>
  <c r="R157" i="1" s="1"/>
  <c r="U152" i="1"/>
  <c r="X152" i="1"/>
  <c r="Y152" i="1"/>
  <c r="Y157" i="1" s="1"/>
  <c r="Z152" i="1"/>
  <c r="Z157" i="1" s="1"/>
  <c r="D153" i="1"/>
  <c r="E153" i="1"/>
  <c r="F153" i="1"/>
  <c r="G153" i="1"/>
  <c r="H153" i="1"/>
  <c r="I153" i="1"/>
  <c r="J153" i="1"/>
  <c r="K153" i="1"/>
  <c r="M153" i="1"/>
  <c r="Y153" i="1" s="1"/>
  <c r="N153" i="1"/>
  <c r="P153" i="1"/>
  <c r="Q153" i="1"/>
  <c r="R153" i="1"/>
  <c r="S153" i="1"/>
  <c r="T153" i="1"/>
  <c r="U153" i="1"/>
  <c r="V153" i="1"/>
  <c r="W153" i="1"/>
  <c r="F155" i="1"/>
  <c r="I155" i="1"/>
  <c r="I157" i="1" s="1"/>
  <c r="L155" i="1"/>
  <c r="O155" i="1"/>
  <c r="R155" i="1"/>
  <c r="U155" i="1"/>
  <c r="U157" i="1" s="1"/>
  <c r="X155" i="1"/>
  <c r="Y155" i="1"/>
  <c r="Z155" i="1"/>
  <c r="AA155" i="1"/>
  <c r="AA157" i="1" s="1"/>
  <c r="D157" i="1"/>
  <c r="E157" i="1"/>
  <c r="G157" i="1"/>
  <c r="H157" i="1"/>
  <c r="J157" i="1"/>
  <c r="K157" i="1"/>
  <c r="L157" i="1"/>
  <c r="M157" i="1"/>
  <c r="N157" i="1"/>
  <c r="O157" i="1"/>
  <c r="P157" i="1"/>
  <c r="Q157" i="1"/>
  <c r="S157" i="1"/>
  <c r="T157" i="1"/>
  <c r="V157" i="1"/>
  <c r="W157" i="1"/>
  <c r="X157" i="1"/>
  <c r="F161" i="1"/>
  <c r="I161" i="1"/>
  <c r="L161" i="1"/>
  <c r="O161" i="1"/>
  <c r="R161" i="1"/>
  <c r="U161" i="1"/>
  <c r="X161" i="1"/>
  <c r="Y161" i="1"/>
  <c r="AA161" i="1" s="1"/>
  <c r="Z161" i="1"/>
  <c r="F162" i="1"/>
  <c r="I162" i="1"/>
  <c r="L162" i="1"/>
  <c r="L164" i="1" s="1"/>
  <c r="O162" i="1"/>
  <c r="R162" i="1"/>
  <c r="U162" i="1"/>
  <c r="X162" i="1"/>
  <c r="X164" i="1" s="1"/>
  <c r="Y162" i="1"/>
  <c r="Z162" i="1"/>
  <c r="AA162" i="1"/>
  <c r="F163" i="1"/>
  <c r="I163" i="1"/>
  <c r="L163" i="1"/>
  <c r="O163" i="1"/>
  <c r="R163" i="1"/>
  <c r="U163" i="1"/>
  <c r="X163" i="1"/>
  <c r="Y163" i="1"/>
  <c r="AA163" i="1" s="1"/>
  <c r="Z163" i="1"/>
  <c r="D164" i="1"/>
  <c r="E164" i="1"/>
  <c r="Z164" i="1" s="1"/>
  <c r="F164" i="1"/>
  <c r="G164" i="1"/>
  <c r="H164" i="1"/>
  <c r="I164" i="1"/>
  <c r="J164" i="1"/>
  <c r="K164" i="1"/>
  <c r="M164" i="1"/>
  <c r="Y164" i="1" s="1"/>
  <c r="N164" i="1"/>
  <c r="P164" i="1"/>
  <c r="Q164" i="1"/>
  <c r="R164" i="1"/>
  <c r="S164" i="1"/>
  <c r="T164" i="1"/>
  <c r="U164" i="1"/>
  <c r="V164" i="1"/>
  <c r="W164" i="1"/>
  <c r="F166" i="1"/>
  <c r="I166" i="1"/>
  <c r="L166" i="1"/>
  <c r="O166" i="1"/>
  <c r="R166" i="1"/>
  <c r="U166" i="1"/>
  <c r="X166" i="1"/>
  <c r="Y166" i="1"/>
  <c r="Z166" i="1"/>
  <c r="AA166" i="1"/>
  <c r="F168" i="1"/>
  <c r="I168" i="1"/>
  <c r="L168" i="1"/>
  <c r="O168" i="1"/>
  <c r="O170" i="1" s="1"/>
  <c r="R168" i="1"/>
  <c r="R170" i="1" s="1"/>
  <c r="U168" i="1"/>
  <c r="X168" i="1"/>
  <c r="Y168" i="1"/>
  <c r="Z168" i="1"/>
  <c r="F169" i="1"/>
  <c r="I169" i="1"/>
  <c r="I170" i="1" s="1"/>
  <c r="L169" i="1"/>
  <c r="AA169" i="1" s="1"/>
  <c r="O169" i="1"/>
  <c r="R169" i="1"/>
  <c r="U169" i="1"/>
  <c r="U170" i="1" s="1"/>
  <c r="X169" i="1"/>
  <c r="Y169" i="1"/>
  <c r="Z169" i="1"/>
  <c r="D170" i="1"/>
  <c r="E170" i="1"/>
  <c r="G170" i="1"/>
  <c r="H170" i="1"/>
  <c r="J170" i="1"/>
  <c r="K170" i="1"/>
  <c r="M170" i="1"/>
  <c r="N170" i="1"/>
  <c r="P170" i="1"/>
  <c r="Q170" i="1"/>
  <c r="S170" i="1"/>
  <c r="T170" i="1"/>
  <c r="V170" i="1"/>
  <c r="W170" i="1"/>
  <c r="X170" i="1"/>
  <c r="F172" i="1"/>
  <c r="I172" i="1"/>
  <c r="L172" i="1"/>
  <c r="O172" i="1"/>
  <c r="R172" i="1"/>
  <c r="U172" i="1"/>
  <c r="X172" i="1"/>
  <c r="Y172" i="1"/>
  <c r="Z172" i="1"/>
  <c r="F175" i="1"/>
  <c r="I175" i="1"/>
  <c r="I178" i="1" s="1"/>
  <c r="L175" i="1"/>
  <c r="L178" i="1" s="1"/>
  <c r="L180" i="1" s="1"/>
  <c r="O175" i="1"/>
  <c r="R175" i="1"/>
  <c r="U175" i="1"/>
  <c r="U178" i="1" s="1"/>
  <c r="X175" i="1"/>
  <c r="Y175" i="1"/>
  <c r="Z175" i="1"/>
  <c r="AA175" i="1"/>
  <c r="F176" i="1"/>
  <c r="I176" i="1"/>
  <c r="L176" i="1"/>
  <c r="O176" i="1"/>
  <c r="O178" i="1" s="1"/>
  <c r="O180" i="1" s="1"/>
  <c r="R176" i="1"/>
  <c r="R178" i="1" s="1"/>
  <c r="U176" i="1"/>
  <c r="X176" i="1"/>
  <c r="Y176" i="1"/>
  <c r="Z176" i="1"/>
  <c r="F177" i="1"/>
  <c r="I177" i="1"/>
  <c r="L177" i="1"/>
  <c r="AA177" i="1" s="1"/>
  <c r="O177" i="1"/>
  <c r="R177" i="1"/>
  <c r="U177" i="1"/>
  <c r="X177" i="1"/>
  <c r="Y177" i="1"/>
  <c r="Z177" i="1"/>
  <c r="D178" i="1"/>
  <c r="D180" i="1" s="1"/>
  <c r="E178" i="1"/>
  <c r="G178" i="1"/>
  <c r="H178" i="1"/>
  <c r="J178" i="1"/>
  <c r="K178" i="1"/>
  <c r="M178" i="1"/>
  <c r="N178" i="1"/>
  <c r="P178" i="1"/>
  <c r="Q178" i="1"/>
  <c r="S178" i="1"/>
  <c r="S180" i="1" s="1"/>
  <c r="S206" i="1" s="1"/>
  <c r="T178" i="1"/>
  <c r="V178" i="1"/>
  <c r="W178" i="1"/>
  <c r="X178" i="1"/>
  <c r="X180" i="1" s="1"/>
  <c r="E180" i="1"/>
  <c r="G180" i="1"/>
  <c r="H180" i="1"/>
  <c r="J180" i="1"/>
  <c r="K180" i="1"/>
  <c r="M180" i="1"/>
  <c r="N180" i="1"/>
  <c r="P180" i="1"/>
  <c r="Q180" i="1"/>
  <c r="T180" i="1"/>
  <c r="V180" i="1"/>
  <c r="W180" i="1"/>
  <c r="F184" i="1"/>
  <c r="I184" i="1"/>
  <c r="L184" i="1"/>
  <c r="AA184" i="1" s="1"/>
  <c r="O184" i="1"/>
  <c r="R184" i="1"/>
  <c r="U184" i="1"/>
  <c r="X184" i="1"/>
  <c r="Y184" i="1"/>
  <c r="Z184" i="1"/>
  <c r="F187" i="1"/>
  <c r="AA187" i="1" s="1"/>
  <c r="I187" i="1"/>
  <c r="L187" i="1"/>
  <c r="O187" i="1"/>
  <c r="R187" i="1"/>
  <c r="R195" i="1" s="1"/>
  <c r="U187" i="1"/>
  <c r="X187" i="1"/>
  <c r="Y187" i="1"/>
  <c r="Z187" i="1"/>
  <c r="Z195" i="1" s="1"/>
  <c r="F189" i="1"/>
  <c r="I189" i="1"/>
  <c r="L189" i="1"/>
  <c r="AA189" i="1" s="1"/>
  <c r="O189" i="1"/>
  <c r="R189" i="1"/>
  <c r="U189" i="1"/>
  <c r="X189" i="1"/>
  <c r="Y189" i="1"/>
  <c r="Z189" i="1"/>
  <c r="F191" i="1"/>
  <c r="AA191" i="1" s="1"/>
  <c r="I191" i="1"/>
  <c r="L191" i="1"/>
  <c r="O191" i="1"/>
  <c r="R191" i="1"/>
  <c r="U191" i="1"/>
  <c r="X191" i="1"/>
  <c r="Y191" i="1"/>
  <c r="Z191" i="1"/>
  <c r="F193" i="1"/>
  <c r="I193" i="1"/>
  <c r="L193" i="1"/>
  <c r="AA193" i="1" s="1"/>
  <c r="O193" i="1"/>
  <c r="R193" i="1"/>
  <c r="U193" i="1"/>
  <c r="X193" i="1"/>
  <c r="Y193" i="1"/>
  <c r="Z193" i="1"/>
  <c r="D195" i="1"/>
  <c r="E195" i="1"/>
  <c r="G195" i="1"/>
  <c r="H195" i="1"/>
  <c r="I195" i="1"/>
  <c r="J195" i="1"/>
  <c r="K195" i="1"/>
  <c r="L195" i="1"/>
  <c r="M195" i="1"/>
  <c r="N195" i="1"/>
  <c r="O195" i="1"/>
  <c r="P195" i="1"/>
  <c r="P206" i="1" s="1"/>
  <c r="Q195" i="1"/>
  <c r="S195" i="1"/>
  <c r="T195" i="1"/>
  <c r="T206" i="1" s="1"/>
  <c r="U195" i="1"/>
  <c r="V195" i="1"/>
  <c r="W195" i="1"/>
  <c r="X195" i="1"/>
  <c r="Y195" i="1"/>
  <c r="F199" i="1"/>
  <c r="AA199" i="1" s="1"/>
  <c r="I199" i="1"/>
  <c r="I203" i="1" s="1"/>
  <c r="L199" i="1"/>
  <c r="O199" i="1"/>
  <c r="R199" i="1"/>
  <c r="U199" i="1"/>
  <c r="U203" i="1" s="1"/>
  <c r="X199" i="1"/>
  <c r="Y199" i="1"/>
  <c r="Z199" i="1"/>
  <c r="F200" i="1"/>
  <c r="I200" i="1"/>
  <c r="L200" i="1"/>
  <c r="L203" i="1" s="1"/>
  <c r="O200" i="1"/>
  <c r="R200" i="1"/>
  <c r="U200" i="1"/>
  <c r="X200" i="1"/>
  <c r="X203" i="1" s="1"/>
  <c r="Y200" i="1"/>
  <c r="Y203" i="1" s="1"/>
  <c r="Z200" i="1"/>
  <c r="F201" i="1"/>
  <c r="I201" i="1"/>
  <c r="L201" i="1"/>
  <c r="O201" i="1"/>
  <c r="R201" i="1"/>
  <c r="U201" i="1"/>
  <c r="X201" i="1"/>
  <c r="Y201" i="1"/>
  <c r="Z201" i="1"/>
  <c r="AA201" i="1"/>
  <c r="D203" i="1"/>
  <c r="E203" i="1"/>
  <c r="F203" i="1"/>
  <c r="G203" i="1"/>
  <c r="H203" i="1"/>
  <c r="J203" i="1"/>
  <c r="K203" i="1"/>
  <c r="M203" i="1"/>
  <c r="N203" i="1"/>
  <c r="O203" i="1"/>
  <c r="P203" i="1"/>
  <c r="Q203" i="1"/>
  <c r="R203" i="1"/>
  <c r="S203" i="1"/>
  <c r="T203" i="1"/>
  <c r="V203" i="1"/>
  <c r="W203" i="1"/>
  <c r="Z203" i="1"/>
  <c r="E206" i="1"/>
  <c r="G206" i="1"/>
  <c r="J206" i="1"/>
  <c r="K206" i="1"/>
  <c r="M206" i="1"/>
  <c r="N206" i="1"/>
  <c r="Q206" i="1"/>
  <c r="V206" i="1"/>
  <c r="W206" i="1"/>
  <c r="AA195" i="1" l="1"/>
  <c r="AA200" i="1"/>
  <c r="AA203" i="1" s="1"/>
  <c r="F195" i="1"/>
  <c r="AA172" i="1"/>
  <c r="L170" i="1"/>
  <c r="R180" i="1"/>
  <c r="AA164" i="1"/>
  <c r="O164" i="1"/>
  <c r="AA153" i="1"/>
  <c r="AA129" i="1"/>
  <c r="AA84" i="1"/>
  <c r="X85" i="1"/>
  <c r="O85" i="1"/>
  <c r="O123" i="1"/>
  <c r="O206" i="1" s="1"/>
  <c r="I123" i="1"/>
  <c r="AA176" i="1"/>
  <c r="AA178" i="1" s="1"/>
  <c r="F178" i="1"/>
  <c r="AA168" i="1"/>
  <c r="F170" i="1"/>
  <c r="U180" i="1"/>
  <c r="U206" i="1" s="1"/>
  <c r="I180" i="1"/>
  <c r="I206" i="1" s="1"/>
  <c r="Z153" i="1"/>
  <c r="AA147" i="1"/>
  <c r="AA108" i="1"/>
  <c r="R85" i="1"/>
  <c r="R123" i="1"/>
  <c r="R206" i="1" s="1"/>
  <c r="AA38" i="1"/>
  <c r="Y178" i="1"/>
  <c r="Y180" i="1" s="1"/>
  <c r="Y206" i="1" s="1"/>
  <c r="Y170" i="1"/>
  <c r="U123" i="1"/>
  <c r="X123" i="1"/>
  <c r="X206" i="1" s="1"/>
  <c r="AA18" i="1"/>
  <c r="AA19" i="1"/>
  <c r="Z178" i="1"/>
  <c r="Z180" i="1" s="1"/>
  <c r="Z170" i="1"/>
  <c r="F180" i="1"/>
  <c r="AA119" i="1"/>
  <c r="AA76" i="1"/>
  <c r="AA85" i="1"/>
  <c r="F76" i="1"/>
  <c r="F85" i="1" s="1"/>
  <c r="AA44" i="1"/>
  <c r="AA46" i="1" s="1"/>
  <c r="F157" i="1"/>
  <c r="H123" i="1"/>
  <c r="H206" i="1" s="1"/>
  <c r="D123" i="1"/>
  <c r="Y123" i="1" s="1"/>
  <c r="L76" i="1"/>
  <c r="L85" i="1" s="1"/>
  <c r="AA53" i="1"/>
  <c r="AA57" i="1" s="1"/>
  <c r="O147" i="1"/>
  <c r="Z123" i="1" l="1"/>
  <c r="Z206" i="1" s="1"/>
  <c r="AA170" i="1"/>
  <c r="AA180" i="1"/>
  <c r="F123" i="1"/>
  <c r="F206" i="1" s="1"/>
  <c r="L123" i="1"/>
  <c r="L206" i="1" s="1"/>
  <c r="D206" i="1"/>
  <c r="AA123" i="1" l="1"/>
  <c r="AA206" i="1" s="1"/>
</calcChain>
</file>

<file path=xl/comments1.xml><?xml version="1.0" encoding="utf-8"?>
<comments xmlns="http://schemas.openxmlformats.org/spreadsheetml/2006/main">
  <authors>
    <author>dktsang</author>
  </authors>
  <commentList>
    <comment ref="A121" author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<sst xmlns="http://schemas.openxmlformats.org/spreadsheetml/2006/main" count="194" uniqueCount="171">
  <si>
    <t>Bachelor's</t>
  </si>
  <si>
    <t>GRAND TOTALS</t>
  </si>
  <si>
    <t>SON Total</t>
  </si>
  <si>
    <t>Nursing Second BSN</t>
  </si>
  <si>
    <t>Nursing Completion Sequence</t>
  </si>
  <si>
    <t>Nursing</t>
  </si>
  <si>
    <t>School of Nursing</t>
  </si>
  <si>
    <t>SHS Total</t>
  </si>
  <si>
    <t>Wellness, Health Promotion</t>
  </si>
  <si>
    <t>6061/65/66/67</t>
  </si>
  <si>
    <t>Biomedical Diagnostic &amp; Therapeutic Science (Bachelor's)</t>
  </si>
  <si>
    <t>6040/41</t>
  </si>
  <si>
    <t>Occupational Safety &amp; Health</t>
  </si>
  <si>
    <t>Health Sciences</t>
  </si>
  <si>
    <t>Applied Health Science</t>
  </si>
  <si>
    <t>School of Health Sciences</t>
  </si>
  <si>
    <t>SECS Total</t>
  </si>
  <si>
    <t>Total</t>
  </si>
  <si>
    <t>Engineering Physics</t>
  </si>
  <si>
    <t>Engineering Biology</t>
  </si>
  <si>
    <t>Engineering Chemistry</t>
  </si>
  <si>
    <t>Joint with College of Arts and Sciences</t>
  </si>
  <si>
    <t>Mechanical Engineering</t>
  </si>
  <si>
    <t>Systems Engineering Total</t>
  </si>
  <si>
    <t>Industrial &amp; Systems Engineering</t>
  </si>
  <si>
    <t xml:space="preserve">Systems Engineering </t>
  </si>
  <si>
    <t>Electrical Engineering</t>
  </si>
  <si>
    <t>CSE Total</t>
  </si>
  <si>
    <t>Computer Engineering</t>
  </si>
  <si>
    <t>Information Technology</t>
  </si>
  <si>
    <t>Computer Science</t>
  </si>
  <si>
    <t>School of Engineering &amp; Computer Science</t>
  </si>
  <si>
    <t>SEHS Total</t>
  </si>
  <si>
    <t>Elementary Education</t>
  </si>
  <si>
    <t>HRD Totals</t>
  </si>
  <si>
    <t>Human Services</t>
  </si>
  <si>
    <t>Human Resource Development</t>
  </si>
  <si>
    <t>School of Education &amp; Human Services</t>
  </si>
  <si>
    <t>SBA Total</t>
  </si>
  <si>
    <t>Production Operations Mgt</t>
  </si>
  <si>
    <t>Human Resource Management</t>
  </si>
  <si>
    <t>Marketing</t>
  </si>
  <si>
    <t>Management Information Systems</t>
  </si>
  <si>
    <t>Management</t>
  </si>
  <si>
    <t>Finance</t>
  </si>
  <si>
    <t>Economics Total</t>
  </si>
  <si>
    <t>Business Economics</t>
  </si>
  <si>
    <t>Economics</t>
  </si>
  <si>
    <t>Accounting Total</t>
  </si>
  <si>
    <t>Financial Inform. Systems</t>
  </si>
  <si>
    <t>Accounting</t>
  </si>
  <si>
    <t>School of Business Administration</t>
  </si>
  <si>
    <t>CAS Total</t>
  </si>
  <si>
    <t>Economics (BA)</t>
  </si>
  <si>
    <t>Interdisciplinary Totals</t>
  </si>
  <si>
    <t>Independent Major</t>
  </si>
  <si>
    <t>Women &amp; Gender Studies</t>
  </si>
  <si>
    <t>Women's Studies</t>
  </si>
  <si>
    <t>Latin American Lang &amp; Civ</t>
  </si>
  <si>
    <t>Latin American Studies</t>
  </si>
  <si>
    <t>1610/1615</t>
  </si>
  <si>
    <t>East Asian Studies</t>
  </si>
  <si>
    <t>African Studies</t>
  </si>
  <si>
    <t>Writing &amp; Rhetoric</t>
  </si>
  <si>
    <t>Anthropology/Sociology Totals</t>
  </si>
  <si>
    <t>Social Work</t>
  </si>
  <si>
    <t>2820/30</t>
  </si>
  <si>
    <t>Sociology</t>
  </si>
  <si>
    <t>Anthropology</t>
  </si>
  <si>
    <t>Sociology &amp; Anthropology</t>
  </si>
  <si>
    <t>Communication &amp; Journalism Totals</t>
  </si>
  <si>
    <t>Journalism</t>
  </si>
  <si>
    <t>2705/15</t>
  </si>
  <si>
    <t>Communication Arts</t>
  </si>
  <si>
    <t>Psychology</t>
  </si>
  <si>
    <t>Political Science/Public Administration Totals</t>
  </si>
  <si>
    <t>Public Administration</t>
  </si>
  <si>
    <t>Political Science</t>
  </si>
  <si>
    <t>International Relations</t>
  </si>
  <si>
    <t>Physics Totals</t>
  </si>
  <si>
    <t>Medical Physics</t>
  </si>
  <si>
    <t>Physics</t>
  </si>
  <si>
    <t>2375/80</t>
  </si>
  <si>
    <t>Philosophy</t>
  </si>
  <si>
    <t>MTD Total</t>
  </si>
  <si>
    <t>Total Theatre</t>
  </si>
  <si>
    <t>Theatre Design &amp; Technology</t>
  </si>
  <si>
    <t>Theatre</t>
  </si>
  <si>
    <t>Musical Theatre (BFA)</t>
  </si>
  <si>
    <t>Theatre Production</t>
  </si>
  <si>
    <t>Theatr Performance-Performing arts</t>
  </si>
  <si>
    <t>Music Theatre-Performing Arts</t>
  </si>
  <si>
    <t>Total Music</t>
  </si>
  <si>
    <t>Choral/General Music Education/Performance</t>
  </si>
  <si>
    <t>Instrumental/General Music Ed.</t>
  </si>
  <si>
    <t>Music:  Vocal Performance</t>
  </si>
  <si>
    <t>Music:  Piano Performance</t>
  </si>
  <si>
    <t>Music:Composition</t>
  </si>
  <si>
    <t>Music Education</t>
  </si>
  <si>
    <t>Choral/General Music Education</t>
  </si>
  <si>
    <t>Music:Organ Performance</t>
  </si>
  <si>
    <t>Music:Instrumental Performance</t>
  </si>
  <si>
    <t>Music: Gen. Performance</t>
  </si>
  <si>
    <t>Total Dance</t>
  </si>
  <si>
    <t>Dance</t>
  </si>
  <si>
    <t>Dance/Performing Arts</t>
  </si>
  <si>
    <t>Visual and Performing Arts</t>
  </si>
  <si>
    <t>Modern Language Total</t>
  </si>
  <si>
    <t>Modified Major in Spanish</t>
  </si>
  <si>
    <t>Spanish Language/Literature</t>
  </si>
  <si>
    <t>Japanese</t>
  </si>
  <si>
    <t>Modified Major in French</t>
  </si>
  <si>
    <t>French</t>
  </si>
  <si>
    <t>Modified Major in German</t>
  </si>
  <si>
    <t>German w/conc. in German Studies</t>
  </si>
  <si>
    <t>German Language/Literature</t>
  </si>
  <si>
    <t>Two Modern Languages</t>
  </si>
  <si>
    <t>Mathematics Total</t>
  </si>
  <si>
    <t>Applied Statistics</t>
  </si>
  <si>
    <t>Mathematics</t>
  </si>
  <si>
    <t>1705/10</t>
  </si>
  <si>
    <t>Linguistics</t>
  </si>
  <si>
    <t>History</t>
  </si>
  <si>
    <t>English Total</t>
  </si>
  <si>
    <t>Cinema Studies</t>
  </si>
  <si>
    <t>English Concentration in Linguistics</t>
  </si>
  <si>
    <t>English</t>
  </si>
  <si>
    <t>Chemistry Total</t>
  </si>
  <si>
    <t>1260/1</t>
  </si>
  <si>
    <t>Env. Hlth Spec/Toxic Subs Cntrl</t>
  </si>
  <si>
    <t>Env. Hlth Spec/Occ Hlth Safety</t>
  </si>
  <si>
    <t>1250/1</t>
  </si>
  <si>
    <t>Env. Hlth Spec/Env Res. Mgt</t>
  </si>
  <si>
    <t>1245/6</t>
  </si>
  <si>
    <t>Env. Hlth Spec/Public Health</t>
  </si>
  <si>
    <t>Chemistry</t>
  </si>
  <si>
    <t>Biochemistry</t>
  </si>
  <si>
    <t xml:space="preserve">Biological Sciences Total </t>
  </si>
  <si>
    <t xml:space="preserve">Biological Sci. with Spec. in Microbiology </t>
  </si>
  <si>
    <t>Biological Sci. with Spec. in Cell/Molecular Bio</t>
  </si>
  <si>
    <t>Biological Sciences</t>
  </si>
  <si>
    <t>Art &amp; Art History Total</t>
  </si>
  <si>
    <t>Total Studio Art</t>
  </si>
  <si>
    <t>Studio Art K-12 Spec/New Media</t>
  </si>
  <si>
    <t>Studio Art Spec/New Media</t>
  </si>
  <si>
    <t>Studio Art K-12 Spec/Photography</t>
  </si>
  <si>
    <t>Studio Art Spec/Photography</t>
  </si>
  <si>
    <t>Studio Art K-12 Spec/Painting</t>
  </si>
  <si>
    <t>Studio Art Spec/Painting</t>
  </si>
  <si>
    <t>1076/1071</t>
  </si>
  <si>
    <t>Studio Art K-12</t>
  </si>
  <si>
    <t>Studio Art Spec/Drawing</t>
  </si>
  <si>
    <t>Studio Art</t>
  </si>
  <si>
    <t>Art History</t>
  </si>
  <si>
    <t>COLLEGE OF ARTS AND SCIENCES</t>
  </si>
  <si>
    <t>Bachelor's General Studies/Integrative Studies</t>
  </si>
  <si>
    <t>UNIVERSITY PROGRAMS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</si>
  <si>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</si>
  <si>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</si>
  <si>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</si>
  <si>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</si>
  <si>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</si>
  <si>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</si>
  <si>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</si>
  <si>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</si>
  <si>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</si>
  <si>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</si>
  <si>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</si>
  <si>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</si>
  <si>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</si>
  <si>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2009-2010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</si>
</sst>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1" fillId="0" borderId="0" xfId="0" applyFont="1" applyFill="1"/>
    <xf numFmtId="3" fontId="2" fillId="0" borderId="6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2" fillId="9" borderId="1" xfId="0" applyNumberFormat="1" applyFont="1" applyFill="1" applyBorder="1" applyAlignment="1">
      <alignment vertical="center"/>
    </xf>
    <xf numFmtId="3" fontId="2" fillId="9" borderId="2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3" fontId="2" fillId="10" borderId="3" xfId="0" applyNumberFormat="1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3" fontId="2" fillId="12" borderId="1" xfId="0" applyNumberFormat="1" applyFont="1" applyFill="1" applyBorder="1" applyAlignment="1">
      <alignment vertical="center"/>
    </xf>
    <xf numFmtId="3" fontId="2" fillId="12" borderId="2" xfId="0" applyNumberFormat="1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1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3" fontId="2" fillId="14" borderId="3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vertical="center"/>
    </xf>
    <xf numFmtId="3" fontId="2" fillId="15" borderId="2" xfId="0" applyNumberFormat="1" applyFont="1" applyFill="1" applyBorder="1" applyAlignment="1">
      <alignment vertical="center"/>
    </xf>
    <xf numFmtId="0" fontId="2" fillId="15" borderId="1" xfId="0" applyFont="1" applyFill="1" applyBorder="1" applyAlignment="1">
      <alignment vertical="center"/>
    </xf>
    <xf numFmtId="0" fontId="2" fillId="15" borderId="2" xfId="0" applyFont="1" applyFill="1" applyBorder="1" applyAlignment="1" applyProtection="1">
      <alignment vertical="center"/>
      <protection locked="0"/>
    </xf>
    <xf numFmtId="0" fontId="2" fillId="15" borderId="3" xfId="0" applyFont="1" applyFill="1" applyBorder="1" applyAlignment="1" applyProtection="1">
      <alignment vertical="center"/>
      <protection locked="0"/>
    </xf>
    <xf numFmtId="0" fontId="2" fillId="15" borderId="2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15" borderId="1" xfId="0" applyFont="1" applyFill="1" applyBorder="1" applyAlignment="1" applyProtection="1">
      <alignment vertical="center"/>
      <protection locked="0"/>
    </xf>
    <xf numFmtId="3" fontId="2" fillId="15" borderId="1" xfId="0" applyNumberFormat="1" applyFont="1" applyFill="1" applyBorder="1" applyAlignment="1" applyProtection="1">
      <alignment vertical="center"/>
      <protection locked="0"/>
    </xf>
    <xf numFmtId="3" fontId="2" fillId="15" borderId="2" xfId="0" applyNumberFormat="1" applyFont="1" applyFill="1" applyBorder="1" applyAlignment="1" applyProtection="1">
      <alignment vertical="center"/>
      <protection locked="0"/>
    </xf>
    <xf numFmtId="3" fontId="2" fillId="15" borderId="3" xfId="0" applyNumberFormat="1" applyFont="1" applyFill="1" applyBorder="1" applyAlignment="1" applyProtection="1">
      <alignment vertical="center"/>
      <protection locked="0"/>
    </xf>
    <xf numFmtId="0" fontId="2" fillId="15" borderId="2" xfId="0" applyFont="1" applyFill="1" applyBorder="1" applyAlignment="1">
      <alignment horizontal="center" vertical="center"/>
    </xf>
    <xf numFmtId="0" fontId="1" fillId="0" borderId="0" xfId="0" applyFont="1" applyFill="1" applyBorder="1"/>
    <xf numFmtId="3" fontId="1" fillId="2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/>
    <xf numFmtId="0" fontId="3" fillId="0" borderId="5" xfId="0" applyFont="1" applyBorder="1"/>
    <xf numFmtId="3" fontId="2" fillId="15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" fontId="2" fillId="15" borderId="0" xfId="0" applyNumberFormat="1" applyFont="1" applyFill="1" applyBorder="1" applyAlignment="1" applyProtection="1">
      <alignment vertical="center"/>
      <protection locked="0"/>
    </xf>
    <xf numFmtId="3" fontId="2" fillId="15" borderId="5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16" borderId="1" xfId="0" applyFont="1" applyFill="1" applyBorder="1" applyAlignment="1">
      <alignment horizontal="left" vertical="center"/>
    </xf>
    <xf numFmtId="0" fontId="4" fillId="16" borderId="2" xfId="0" applyFont="1" applyFill="1" applyBorder="1" applyAlignment="1">
      <alignment horizontal="left" vertical="center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9" borderId="1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6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1" max="1" width="39.5546875" style="1" customWidth="1"/>
    <col min="2" max="2" width="10.5546875" style="1" bestFit="1" customWidth="1"/>
    <col min="3" max="3" width="8.88671875" style="1"/>
  </cols>
  <sheetData>
    <row r="1" spans="1:27" ht="15.6" x14ac:dyDescent="0.3">
      <c r="A1" s="220" t="s">
        <v>170</v>
      </c>
      <c r="B1" s="21"/>
      <c r="C1" s="21"/>
      <c r="D1" s="39"/>
      <c r="E1" s="33"/>
      <c r="F1" s="219"/>
      <c r="G1" s="22"/>
      <c r="H1" s="22"/>
      <c r="I1" s="22"/>
      <c r="J1" s="39"/>
      <c r="K1" s="33"/>
      <c r="L1" s="219"/>
      <c r="M1" s="33"/>
      <c r="N1" s="22"/>
      <c r="O1" s="22"/>
      <c r="P1" s="39"/>
      <c r="Q1" s="33"/>
      <c r="R1" s="219"/>
      <c r="S1" s="22"/>
      <c r="T1" s="22"/>
      <c r="U1" s="22"/>
      <c r="V1" s="39"/>
      <c r="W1" s="33"/>
      <c r="X1" s="219"/>
      <c r="Y1" s="218"/>
      <c r="Z1" s="218"/>
      <c r="AA1" s="217"/>
    </row>
    <row r="2" spans="1:27" x14ac:dyDescent="0.25">
      <c r="A2" s="208"/>
      <c r="B2" s="216" t="s">
        <v>169</v>
      </c>
      <c r="C2" s="198" t="s">
        <v>168</v>
      </c>
      <c r="D2" s="214" t="s">
        <v>167</v>
      </c>
      <c r="E2" s="213"/>
      <c r="F2" s="212"/>
      <c r="G2" s="215" t="s">
        <v>166</v>
      </c>
      <c r="H2" s="215"/>
      <c r="I2" s="215"/>
      <c r="J2" s="214" t="s">
        <v>165</v>
      </c>
      <c r="K2" s="213"/>
      <c r="L2" s="212"/>
      <c r="M2" s="215" t="s">
        <v>164</v>
      </c>
      <c r="N2" s="215"/>
      <c r="O2" s="215"/>
      <c r="P2" s="214" t="s">
        <v>163</v>
      </c>
      <c r="Q2" s="213"/>
      <c r="R2" s="212"/>
      <c r="S2" s="215" t="s">
        <v>162</v>
      </c>
      <c r="T2" s="215"/>
      <c r="U2" s="215"/>
      <c r="V2" s="214" t="s">
        <v>161</v>
      </c>
      <c r="W2" s="213"/>
      <c r="X2" s="212"/>
      <c r="Y2" s="211" t="s">
        <v>17</v>
      </c>
      <c r="Z2" s="210"/>
      <c r="AA2" s="209"/>
    </row>
    <row r="3" spans="1:27" ht="13.8" thickBot="1" x14ac:dyDescent="0.3">
      <c r="A3" s="208"/>
      <c r="B3" s="207"/>
      <c r="C3" s="206" t="s">
        <v>160</v>
      </c>
      <c r="D3" s="204" t="s">
        <v>158</v>
      </c>
      <c r="E3" s="203" t="s">
        <v>159</v>
      </c>
      <c r="F3" s="202" t="s">
        <v>17</v>
      </c>
      <c r="G3" s="205" t="s">
        <v>158</v>
      </c>
      <c r="H3" s="205" t="s">
        <v>157</v>
      </c>
      <c r="I3" s="205" t="s">
        <v>17</v>
      </c>
      <c r="J3" s="200" t="s">
        <v>158</v>
      </c>
      <c r="K3" s="199" t="s">
        <v>157</v>
      </c>
      <c r="L3" s="198" t="s">
        <v>17</v>
      </c>
      <c r="M3" s="204" t="s">
        <v>158</v>
      </c>
      <c r="N3" s="201" t="s">
        <v>157</v>
      </c>
      <c r="O3" s="201" t="s">
        <v>17</v>
      </c>
      <c r="P3" s="204" t="s">
        <v>158</v>
      </c>
      <c r="Q3" s="203" t="s">
        <v>157</v>
      </c>
      <c r="R3" s="202" t="s">
        <v>17</v>
      </c>
      <c r="S3" s="201" t="s">
        <v>158</v>
      </c>
      <c r="T3" s="201" t="s">
        <v>157</v>
      </c>
      <c r="U3" s="201" t="s">
        <v>17</v>
      </c>
      <c r="V3" s="200" t="s">
        <v>158</v>
      </c>
      <c r="W3" s="199" t="s">
        <v>157</v>
      </c>
      <c r="X3" s="198" t="s">
        <v>17</v>
      </c>
      <c r="Y3" s="197" t="s">
        <v>158</v>
      </c>
      <c r="Z3" s="197" t="s">
        <v>157</v>
      </c>
      <c r="AA3" s="196" t="s">
        <v>17</v>
      </c>
    </row>
    <row r="4" spans="1:27" ht="13.8" thickBot="1" x14ac:dyDescent="0.3">
      <c r="A4" s="96" t="s">
        <v>156</v>
      </c>
      <c r="B4" s="195"/>
      <c r="C4" s="194"/>
      <c r="D4" s="193"/>
      <c r="E4" s="193"/>
      <c r="F4" s="193"/>
      <c r="G4" s="192"/>
      <c r="H4" s="192"/>
      <c r="I4" s="192"/>
      <c r="J4" s="192"/>
      <c r="K4" s="192"/>
      <c r="L4" s="192"/>
      <c r="M4" s="193"/>
      <c r="N4" s="193"/>
      <c r="O4" s="193"/>
      <c r="P4" s="193"/>
      <c r="Q4" s="193"/>
      <c r="R4" s="193"/>
      <c r="S4" s="193"/>
      <c r="T4" s="193"/>
      <c r="U4" s="193"/>
      <c r="V4" s="192"/>
      <c r="W4" s="192"/>
      <c r="X4" s="192"/>
      <c r="Y4" s="191"/>
      <c r="Z4" s="191"/>
      <c r="AA4" s="190"/>
    </row>
    <row r="5" spans="1:27" s="58" customFormat="1" ht="13.8" thickBot="1" x14ac:dyDescent="0.3">
      <c r="A5" s="189" t="s">
        <v>155</v>
      </c>
      <c r="B5" s="48">
        <v>7605</v>
      </c>
      <c r="C5" s="6">
        <v>5</v>
      </c>
      <c r="D5" s="187">
        <v>47</v>
      </c>
      <c r="E5" s="187">
        <v>30</v>
      </c>
      <c r="F5" s="185">
        <f>D5+E5</f>
        <v>77</v>
      </c>
      <c r="G5" s="188">
        <v>3</v>
      </c>
      <c r="H5" s="188">
        <v>2</v>
      </c>
      <c r="I5" s="183">
        <f>G5+H5</f>
        <v>5</v>
      </c>
      <c r="J5" s="184">
        <v>0</v>
      </c>
      <c r="K5" s="184">
        <v>1</v>
      </c>
      <c r="L5" s="183">
        <f>J5+K5</f>
        <v>1</v>
      </c>
      <c r="M5" s="187">
        <v>1</v>
      </c>
      <c r="N5" s="186">
        <v>0</v>
      </c>
      <c r="O5" s="185">
        <f>M5+N5</f>
        <v>1</v>
      </c>
      <c r="P5" s="187">
        <v>0</v>
      </c>
      <c r="Q5" s="187">
        <v>2</v>
      </c>
      <c r="R5" s="185">
        <f>P5+Q5</f>
        <v>2</v>
      </c>
      <c r="S5" s="186">
        <v>1</v>
      </c>
      <c r="T5" s="186">
        <v>0</v>
      </c>
      <c r="U5" s="185">
        <f>S5+T5</f>
        <v>1</v>
      </c>
      <c r="V5" s="184">
        <v>5</v>
      </c>
      <c r="W5" s="184">
        <v>2</v>
      </c>
      <c r="X5" s="183">
        <f>V5+W5</f>
        <v>7</v>
      </c>
      <c r="Y5" s="182">
        <f>D5+G5+J5+M5+P5+S5+V5</f>
        <v>57</v>
      </c>
      <c r="Z5" s="182">
        <f>E5+H5+K5+N5+Q5+T5+W5</f>
        <v>37</v>
      </c>
      <c r="AA5" s="181">
        <f>F5+I5+L5+O5+R5+U5+X5</f>
        <v>94</v>
      </c>
    </row>
    <row r="6" spans="1:27" ht="13.8" thickBot="1" x14ac:dyDescent="0.3">
      <c r="A6" s="180" t="s">
        <v>154</v>
      </c>
      <c r="B6" s="179"/>
      <c r="C6" s="179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7"/>
    </row>
    <row r="7" spans="1:27" x14ac:dyDescent="0.25">
      <c r="A7" s="176"/>
      <c r="B7" s="131"/>
      <c r="C7" s="131"/>
      <c r="D7" s="175"/>
      <c r="E7" s="174"/>
      <c r="F7" s="173"/>
      <c r="G7" s="174"/>
      <c r="H7" s="174"/>
      <c r="I7" s="174"/>
      <c r="J7" s="175"/>
      <c r="K7" s="174"/>
      <c r="L7" s="173"/>
      <c r="M7" s="175"/>
      <c r="N7" s="174"/>
      <c r="O7" s="174"/>
      <c r="P7" s="175"/>
      <c r="Q7" s="174"/>
      <c r="R7" s="173"/>
      <c r="S7" s="174"/>
      <c r="T7" s="174"/>
      <c r="U7" s="174"/>
      <c r="V7" s="175"/>
      <c r="W7" s="174"/>
      <c r="X7" s="173"/>
      <c r="Y7" s="172"/>
      <c r="Z7" s="172"/>
      <c r="AA7" s="171"/>
    </row>
    <row r="8" spans="1:27" s="1" customFormat="1" x14ac:dyDescent="0.25">
      <c r="A8" s="22" t="s">
        <v>153</v>
      </c>
      <c r="B8" s="92">
        <v>1055</v>
      </c>
      <c r="C8" s="92">
        <v>5</v>
      </c>
      <c r="D8" s="84">
        <v>6</v>
      </c>
      <c r="E8" s="83">
        <v>0</v>
      </c>
      <c r="F8" s="82">
        <f>D8+E8</f>
        <v>6</v>
      </c>
      <c r="G8" s="91">
        <v>1</v>
      </c>
      <c r="H8" s="91"/>
      <c r="I8" s="82">
        <f>G8+H8</f>
        <v>1</v>
      </c>
      <c r="J8" s="84"/>
      <c r="K8" s="83"/>
      <c r="L8" s="82">
        <f>J8+K8</f>
        <v>0</v>
      </c>
      <c r="M8" s="84"/>
      <c r="N8" s="91"/>
      <c r="O8" s="90">
        <f>M8+N8</f>
        <v>0</v>
      </c>
      <c r="P8" s="84"/>
      <c r="Q8" s="83"/>
      <c r="R8" s="82">
        <f>P8+Q8</f>
        <v>0</v>
      </c>
      <c r="S8" s="91"/>
      <c r="T8" s="91"/>
      <c r="U8" s="90">
        <f>S8+T8</f>
        <v>0</v>
      </c>
      <c r="V8" s="84"/>
      <c r="W8" s="83"/>
      <c r="X8" s="82">
        <f>V8+W8</f>
        <v>0</v>
      </c>
      <c r="Y8" s="80">
        <f>D8+G8+J8+M8+P8+S8+V8</f>
        <v>7</v>
      </c>
      <c r="Z8" s="88">
        <f>E8+H8+K8+N8+Q8+T8+W8</f>
        <v>0</v>
      </c>
      <c r="AA8" s="157">
        <f>F8+I8+L8+O8+R8+U8+X8</f>
        <v>7</v>
      </c>
    </row>
    <row r="9" spans="1:27" s="1" customFormat="1" x14ac:dyDescent="0.25">
      <c r="A9" s="22" t="s">
        <v>152</v>
      </c>
      <c r="B9" s="92">
        <v>1070</v>
      </c>
      <c r="C9" s="92">
        <v>5</v>
      </c>
      <c r="D9" s="84"/>
      <c r="E9" s="83"/>
      <c r="F9" s="82">
        <f>D9+E9</f>
        <v>0</v>
      </c>
      <c r="G9" s="91"/>
      <c r="H9" s="91"/>
      <c r="I9" s="82">
        <f>G9+H9</f>
        <v>0</v>
      </c>
      <c r="J9" s="84"/>
      <c r="K9" s="83"/>
      <c r="L9" s="82">
        <f>J9+K9</f>
        <v>0</v>
      </c>
      <c r="M9" s="84"/>
      <c r="N9" s="91"/>
      <c r="O9" s="90">
        <f>M9+N9</f>
        <v>0</v>
      </c>
      <c r="P9" s="84"/>
      <c r="Q9" s="83"/>
      <c r="R9" s="82">
        <f>P9+Q9</f>
        <v>0</v>
      </c>
      <c r="S9" s="91"/>
      <c r="T9" s="91"/>
      <c r="U9" s="90">
        <f>S9+T9</f>
        <v>0</v>
      </c>
      <c r="V9" s="84"/>
      <c r="W9" s="83"/>
      <c r="X9" s="82">
        <f>V9+W9</f>
        <v>0</v>
      </c>
      <c r="Y9" s="80">
        <f>D9+G9+J9+M9+P9+S9+V9</f>
        <v>0</v>
      </c>
      <c r="Z9" s="88">
        <f>E9+H9+K9+N9+Q9+T9+W9</f>
        <v>0</v>
      </c>
      <c r="AA9" s="157">
        <f>F9+I9+L9+O9+R9+U9+X9</f>
        <v>0</v>
      </c>
    </row>
    <row r="10" spans="1:27" s="1" customFormat="1" x14ac:dyDescent="0.25">
      <c r="A10" s="22" t="s">
        <v>151</v>
      </c>
      <c r="B10" s="92">
        <v>1075</v>
      </c>
      <c r="C10" s="92">
        <v>5</v>
      </c>
      <c r="D10" s="84">
        <v>1</v>
      </c>
      <c r="E10" s="83">
        <v>1</v>
      </c>
      <c r="F10" s="82">
        <f>D10+E10</f>
        <v>2</v>
      </c>
      <c r="G10" s="91"/>
      <c r="H10" s="91"/>
      <c r="I10" s="82">
        <f>G10+H10</f>
        <v>0</v>
      </c>
      <c r="J10" s="84"/>
      <c r="K10" s="83"/>
      <c r="L10" s="82">
        <f>J10+K10</f>
        <v>0</v>
      </c>
      <c r="M10" s="84"/>
      <c r="N10" s="91"/>
      <c r="O10" s="90">
        <f>M10+N10</f>
        <v>0</v>
      </c>
      <c r="P10" s="84"/>
      <c r="Q10" s="83"/>
      <c r="R10" s="82">
        <f>P10+Q10</f>
        <v>0</v>
      </c>
      <c r="S10" s="91"/>
      <c r="T10" s="91"/>
      <c r="U10" s="90">
        <f>S10+T10</f>
        <v>0</v>
      </c>
      <c r="V10" s="84"/>
      <c r="W10" s="83"/>
      <c r="X10" s="82">
        <f>V10+W10</f>
        <v>0</v>
      </c>
      <c r="Y10" s="80">
        <f>D10+G10+J10+M10+P10+S10+V10</f>
        <v>1</v>
      </c>
      <c r="Z10" s="80">
        <f>E10+H10+K10+N10+Q10+T10+W10</f>
        <v>1</v>
      </c>
      <c r="AA10" s="157">
        <f>F10+I10+L10+O10+R10+U10+X10</f>
        <v>2</v>
      </c>
    </row>
    <row r="11" spans="1:27" s="1" customFormat="1" x14ac:dyDescent="0.25">
      <c r="A11" s="22" t="s">
        <v>150</v>
      </c>
      <c r="B11" s="92" t="s">
        <v>149</v>
      </c>
      <c r="C11" s="92">
        <v>5</v>
      </c>
      <c r="D11" s="84">
        <v>2</v>
      </c>
      <c r="E11" s="83">
        <v>1</v>
      </c>
      <c r="F11" s="82">
        <f>D11+E11</f>
        <v>3</v>
      </c>
      <c r="G11" s="91"/>
      <c r="H11" s="91"/>
      <c r="I11" s="82">
        <f>G11+H11</f>
        <v>0</v>
      </c>
      <c r="J11" s="84"/>
      <c r="K11" s="83"/>
      <c r="L11" s="82">
        <f>J11+K11</f>
        <v>0</v>
      </c>
      <c r="M11" s="84"/>
      <c r="N11" s="91"/>
      <c r="O11" s="90">
        <f>M11+N11</f>
        <v>0</v>
      </c>
      <c r="P11" s="84"/>
      <c r="Q11" s="83"/>
      <c r="R11" s="82">
        <f>P11+Q11</f>
        <v>0</v>
      </c>
      <c r="S11" s="91"/>
      <c r="T11" s="91"/>
      <c r="U11" s="90">
        <f>S11+T11</f>
        <v>0</v>
      </c>
      <c r="V11" s="84"/>
      <c r="W11" s="83"/>
      <c r="X11" s="82">
        <f>V11+W11</f>
        <v>0</v>
      </c>
      <c r="Y11" s="80">
        <f>D11+G11+J11+M11+P11+S11+V11</f>
        <v>2</v>
      </c>
      <c r="Z11" s="80">
        <f>E11+H11+K11+N11+Q11+T11+W11</f>
        <v>1</v>
      </c>
      <c r="AA11" s="157">
        <f>F11+I11+L11+O11+R11+U11+X11</f>
        <v>3</v>
      </c>
    </row>
    <row r="12" spans="1:27" s="1" customFormat="1" x14ac:dyDescent="0.25">
      <c r="A12" s="22" t="s">
        <v>148</v>
      </c>
      <c r="B12" s="92">
        <v>1080</v>
      </c>
      <c r="C12" s="92">
        <v>5</v>
      </c>
      <c r="D12" s="84"/>
      <c r="E12" s="83"/>
      <c r="F12" s="82">
        <f>D12+E12</f>
        <v>0</v>
      </c>
      <c r="G12" s="91"/>
      <c r="H12" s="91">
        <v>1</v>
      </c>
      <c r="I12" s="82">
        <f>G12+H12</f>
        <v>1</v>
      </c>
      <c r="J12" s="84"/>
      <c r="K12" s="83"/>
      <c r="L12" s="82">
        <f>J12+K12</f>
        <v>0</v>
      </c>
      <c r="M12" s="84"/>
      <c r="N12" s="91"/>
      <c r="O12" s="90">
        <f>M12+N12</f>
        <v>0</v>
      </c>
      <c r="P12" s="84"/>
      <c r="Q12" s="83"/>
      <c r="R12" s="82">
        <f>P12+Q12</f>
        <v>0</v>
      </c>
      <c r="S12" s="91"/>
      <c r="T12" s="91"/>
      <c r="U12" s="90">
        <f>S12+T12</f>
        <v>0</v>
      </c>
      <c r="V12" s="84"/>
      <c r="W12" s="83"/>
      <c r="X12" s="82">
        <f>V12+W12</f>
        <v>0</v>
      </c>
      <c r="Y12" s="80">
        <f>D12+G12+J12+M12+P12+S12+V12</f>
        <v>0</v>
      </c>
      <c r="Z12" s="80">
        <f>E12+H12+K12+N12+Q12+T12+W12</f>
        <v>1</v>
      </c>
      <c r="AA12" s="157">
        <f>F12+I12+L12+O12+R12+U12+X12</f>
        <v>1</v>
      </c>
    </row>
    <row r="13" spans="1:27" s="1" customFormat="1" x14ac:dyDescent="0.25">
      <c r="A13" s="22" t="s">
        <v>147</v>
      </c>
      <c r="B13" s="92">
        <v>1081</v>
      </c>
      <c r="C13" s="92">
        <v>5</v>
      </c>
      <c r="D13" s="84">
        <v>2</v>
      </c>
      <c r="E13" s="83">
        <v>0</v>
      </c>
      <c r="F13" s="82">
        <f>D13+E13</f>
        <v>2</v>
      </c>
      <c r="G13" s="91"/>
      <c r="H13" s="91"/>
      <c r="I13" s="82">
        <f>G13+H13</f>
        <v>0</v>
      </c>
      <c r="J13" s="84"/>
      <c r="K13" s="83"/>
      <c r="L13" s="82">
        <f>J13+K13</f>
        <v>0</v>
      </c>
      <c r="M13" s="84"/>
      <c r="N13" s="91"/>
      <c r="O13" s="90">
        <f>M13+N13</f>
        <v>0</v>
      </c>
      <c r="P13" s="84"/>
      <c r="Q13" s="83"/>
      <c r="R13" s="82">
        <f>P13+Q13</f>
        <v>0</v>
      </c>
      <c r="S13" s="91"/>
      <c r="T13" s="91"/>
      <c r="U13" s="90">
        <f>S13+T13</f>
        <v>0</v>
      </c>
      <c r="V13" s="84"/>
      <c r="W13" s="83"/>
      <c r="X13" s="82">
        <f>V13+W13</f>
        <v>0</v>
      </c>
      <c r="Y13" s="80">
        <f>D13+G13+J13+M13+P13+S13+V13</f>
        <v>2</v>
      </c>
      <c r="Z13" s="80">
        <f>E13+H13+K13+N13+Q13+T13+W13</f>
        <v>0</v>
      </c>
      <c r="AA13" s="157">
        <f>F13+I13+L13+O13+R13+U13+X13</f>
        <v>2</v>
      </c>
    </row>
    <row r="14" spans="1:27" s="1" customFormat="1" x14ac:dyDescent="0.25">
      <c r="A14" s="22" t="s">
        <v>146</v>
      </c>
      <c r="B14" s="92">
        <v>1085</v>
      </c>
      <c r="C14" s="92">
        <v>5</v>
      </c>
      <c r="D14" s="84">
        <v>2</v>
      </c>
      <c r="E14" s="83">
        <v>2</v>
      </c>
      <c r="F14" s="82">
        <f>D14+E14</f>
        <v>4</v>
      </c>
      <c r="G14" s="91"/>
      <c r="H14" s="91"/>
      <c r="I14" s="82">
        <f>G14+H14</f>
        <v>0</v>
      </c>
      <c r="J14" s="84"/>
      <c r="K14" s="83"/>
      <c r="L14" s="82">
        <f>J14+K14</f>
        <v>0</v>
      </c>
      <c r="M14" s="84"/>
      <c r="N14" s="91"/>
      <c r="O14" s="90">
        <f>M14+N14</f>
        <v>0</v>
      </c>
      <c r="P14" s="84"/>
      <c r="Q14" s="83"/>
      <c r="R14" s="82">
        <f>P14+Q14</f>
        <v>0</v>
      </c>
      <c r="S14" s="91"/>
      <c r="T14" s="91"/>
      <c r="U14" s="90">
        <f>S14+T14</f>
        <v>0</v>
      </c>
      <c r="V14" s="84"/>
      <c r="W14" s="83"/>
      <c r="X14" s="82">
        <f>V14+W14</f>
        <v>0</v>
      </c>
      <c r="Y14" s="80">
        <f>D14+G14+J14+M14+P14+S14+V14</f>
        <v>2</v>
      </c>
      <c r="Z14" s="80">
        <f>E14+H14+K14+N14+Q14+T14+W14</f>
        <v>2</v>
      </c>
      <c r="AA14" s="157">
        <f>F14+I14+L14+O14+R14+U14+X14</f>
        <v>4</v>
      </c>
    </row>
    <row r="15" spans="1:27" s="1" customFormat="1" x14ac:dyDescent="0.25">
      <c r="A15" s="22" t="s">
        <v>145</v>
      </c>
      <c r="B15" s="92">
        <v>1086</v>
      </c>
      <c r="C15" s="92">
        <v>5</v>
      </c>
      <c r="D15" s="84"/>
      <c r="E15" s="83">
        <v>1</v>
      </c>
      <c r="F15" s="82">
        <f>D15+E15</f>
        <v>1</v>
      </c>
      <c r="G15" s="91"/>
      <c r="H15" s="91"/>
      <c r="I15" s="82">
        <f>G15+H15</f>
        <v>0</v>
      </c>
      <c r="J15" s="83"/>
      <c r="K15" s="83"/>
      <c r="L15" s="82">
        <f>J15+K15</f>
        <v>0</v>
      </c>
      <c r="M15" s="84"/>
      <c r="N15" s="91"/>
      <c r="O15" s="90">
        <f>M15+N15</f>
        <v>0</v>
      </c>
      <c r="P15" s="84"/>
      <c r="Q15" s="83"/>
      <c r="R15" s="82">
        <f>P15+Q15</f>
        <v>0</v>
      </c>
      <c r="S15" s="91"/>
      <c r="T15" s="91"/>
      <c r="U15" s="90">
        <f>S15+T15</f>
        <v>0</v>
      </c>
      <c r="V15" s="84"/>
      <c r="W15" s="83"/>
      <c r="X15" s="82">
        <f>V15+W15</f>
        <v>0</v>
      </c>
      <c r="Y15" s="80">
        <f>D15+G15+J15+M15+P15+S15+V15</f>
        <v>0</v>
      </c>
      <c r="Z15" s="80">
        <f>E15+H15+K15+N15+Q15+T15+W15</f>
        <v>1</v>
      </c>
      <c r="AA15" s="157">
        <f>F15+I15+L15+O15+R15+U15+X15</f>
        <v>1</v>
      </c>
    </row>
    <row r="16" spans="1:27" s="1" customFormat="1" x14ac:dyDescent="0.25">
      <c r="A16" s="22" t="s">
        <v>144</v>
      </c>
      <c r="B16" s="92">
        <v>1090</v>
      </c>
      <c r="C16" s="92">
        <v>5</v>
      </c>
      <c r="D16" s="84">
        <v>3</v>
      </c>
      <c r="E16" s="83">
        <v>1</v>
      </c>
      <c r="F16" s="82">
        <f>D16+E16</f>
        <v>4</v>
      </c>
      <c r="G16" s="91"/>
      <c r="H16" s="91"/>
      <c r="I16" s="82">
        <f>G16+H16</f>
        <v>0</v>
      </c>
      <c r="J16" s="83"/>
      <c r="K16" s="83"/>
      <c r="L16" s="82">
        <f>J16+K16</f>
        <v>0</v>
      </c>
      <c r="M16" s="84"/>
      <c r="N16" s="91"/>
      <c r="O16" s="90">
        <f>M16+N16</f>
        <v>0</v>
      </c>
      <c r="P16" s="84"/>
      <c r="Q16" s="83"/>
      <c r="R16" s="82">
        <f>P16+Q16</f>
        <v>0</v>
      </c>
      <c r="S16" s="91"/>
      <c r="T16" s="91"/>
      <c r="U16" s="90">
        <f>S16+T16</f>
        <v>0</v>
      </c>
      <c r="V16" s="84"/>
      <c r="W16" s="83"/>
      <c r="X16" s="82">
        <f>V16+W16</f>
        <v>0</v>
      </c>
      <c r="Y16" s="80">
        <f>D16+G16+J16+M16+P16+S16+V16</f>
        <v>3</v>
      </c>
      <c r="Z16" s="80">
        <f>E16+H16+K16+N16+Q16+T16+W16</f>
        <v>1</v>
      </c>
      <c r="AA16" s="157">
        <f>F16+I16+L16+O16+R16+U16+X16</f>
        <v>4</v>
      </c>
    </row>
    <row r="17" spans="1:27" s="1" customFormat="1" x14ac:dyDescent="0.25">
      <c r="A17" s="22" t="s">
        <v>143</v>
      </c>
      <c r="B17" s="92">
        <v>1091</v>
      </c>
      <c r="C17" s="92">
        <v>5</v>
      </c>
      <c r="D17" s="84">
        <v>1</v>
      </c>
      <c r="E17" s="83">
        <v>0</v>
      </c>
      <c r="F17" s="82">
        <f>D17+E17</f>
        <v>1</v>
      </c>
      <c r="G17" s="91"/>
      <c r="H17" s="91"/>
      <c r="I17" s="82">
        <f>G17+H17</f>
        <v>0</v>
      </c>
      <c r="J17" s="83"/>
      <c r="K17" s="83"/>
      <c r="L17" s="82">
        <f>J17+K17</f>
        <v>0</v>
      </c>
      <c r="M17" s="84"/>
      <c r="N17" s="91"/>
      <c r="O17" s="90">
        <f>M17+N17</f>
        <v>0</v>
      </c>
      <c r="P17" s="84"/>
      <c r="Q17" s="83"/>
      <c r="R17" s="82">
        <f>P17+Q17</f>
        <v>0</v>
      </c>
      <c r="S17" s="91"/>
      <c r="T17" s="91"/>
      <c r="U17" s="90">
        <f>S17+T17</f>
        <v>0</v>
      </c>
      <c r="V17" s="84">
        <v>1</v>
      </c>
      <c r="W17" s="83">
        <v>0</v>
      </c>
      <c r="X17" s="82">
        <f>V17+W17</f>
        <v>1</v>
      </c>
      <c r="Y17" s="80">
        <f>D17+G17+J17+M17+P17+S17+V17</f>
        <v>2</v>
      </c>
      <c r="Z17" s="80">
        <f>E17+H17+K17+N17+Q17+T17+W17</f>
        <v>0</v>
      </c>
      <c r="AA17" s="157">
        <f>F17+I17+L17+O17+R17+U17+X17</f>
        <v>2</v>
      </c>
    </row>
    <row r="18" spans="1:27" s="58" customFormat="1" ht="13.8" thickBot="1" x14ac:dyDescent="0.3">
      <c r="A18" s="110" t="s">
        <v>142</v>
      </c>
      <c r="B18" s="21"/>
      <c r="C18" s="21"/>
      <c r="D18" s="38">
        <f>SUM(D9:D17)</f>
        <v>11</v>
      </c>
      <c r="E18" s="37">
        <f>SUM(E9:E17)</f>
        <v>6</v>
      </c>
      <c r="F18" s="36">
        <f>SUM(F9:F17)</f>
        <v>17</v>
      </c>
      <c r="G18" s="38">
        <f>SUM(G9:G17)</f>
        <v>0</v>
      </c>
      <c r="H18" s="37">
        <f>SUM(H9:H17)</f>
        <v>1</v>
      </c>
      <c r="I18" s="36">
        <f>SUM(I9:I17)</f>
        <v>1</v>
      </c>
      <c r="J18" s="38">
        <f>SUM(J9:J17)</f>
        <v>0</v>
      </c>
      <c r="K18" s="37">
        <f>SUM(K9:K17)</f>
        <v>0</v>
      </c>
      <c r="L18" s="36">
        <f>SUM(L9:L17)</f>
        <v>0</v>
      </c>
      <c r="M18" s="38">
        <f>SUM(M9:M17)</f>
        <v>0</v>
      </c>
      <c r="N18" s="37">
        <f>SUM(N9:N17)</f>
        <v>0</v>
      </c>
      <c r="O18" s="36">
        <f>SUM(O9:O17)</f>
        <v>0</v>
      </c>
      <c r="P18" s="38">
        <f>SUM(P9:P17)</f>
        <v>0</v>
      </c>
      <c r="Q18" s="37">
        <f>SUM(Q9:Q17)</f>
        <v>0</v>
      </c>
      <c r="R18" s="36">
        <f>SUM(R9:R17)</f>
        <v>0</v>
      </c>
      <c r="S18" s="38">
        <f>SUM(S9:S17)</f>
        <v>0</v>
      </c>
      <c r="T18" s="37">
        <f>SUM(T9:T17)</f>
        <v>0</v>
      </c>
      <c r="U18" s="36">
        <f>SUM(U9:U17)</f>
        <v>0</v>
      </c>
      <c r="V18" s="38">
        <f>SUM(V9:V17)</f>
        <v>1</v>
      </c>
      <c r="W18" s="37">
        <f>SUM(W9:W17)</f>
        <v>0</v>
      </c>
      <c r="X18" s="36">
        <f>SUM(X9:X17)</f>
        <v>1</v>
      </c>
      <c r="Y18" s="170">
        <f>SUM(Y9:Y17)</f>
        <v>12</v>
      </c>
      <c r="Z18" s="169">
        <f>SUM(Z9:Z17)</f>
        <v>7</v>
      </c>
      <c r="AA18" s="34">
        <f>SUM(AA9:AA17)</f>
        <v>19</v>
      </c>
    </row>
    <row r="19" spans="1:27" s="1" customFormat="1" ht="13.8" thickBot="1" x14ac:dyDescent="0.3">
      <c r="A19" s="8" t="s">
        <v>141</v>
      </c>
      <c r="B19" s="7"/>
      <c r="C19" s="7"/>
      <c r="D19" s="78">
        <f>SUBTOTAL(9,D8:D17)</f>
        <v>17</v>
      </c>
      <c r="E19" s="5">
        <f>SUBTOTAL(9,E8:E17)</f>
        <v>6</v>
      </c>
      <c r="F19" s="4">
        <f>SUBTOTAL(9,F8:F17)</f>
        <v>23</v>
      </c>
      <c r="G19" s="78">
        <f>SUBTOTAL(9,G8:G17)</f>
        <v>1</v>
      </c>
      <c r="H19" s="5">
        <f>SUBTOTAL(9,H8:H17)</f>
        <v>1</v>
      </c>
      <c r="I19" s="4">
        <f>SUBTOTAL(9,I8:I17)</f>
        <v>2</v>
      </c>
      <c r="J19" s="78">
        <f>SUBTOTAL(9,J8:J17)</f>
        <v>0</v>
      </c>
      <c r="K19" s="5">
        <f>SUBTOTAL(9,K8:K17)</f>
        <v>0</v>
      </c>
      <c r="L19" s="4">
        <f>SUBTOTAL(9,L8:L17)</f>
        <v>0</v>
      </c>
      <c r="M19" s="78">
        <f>SUBTOTAL(9,M8:M17)</f>
        <v>0</v>
      </c>
      <c r="N19" s="5">
        <f>SUBTOTAL(9,N8:N17)</f>
        <v>0</v>
      </c>
      <c r="O19" s="4">
        <f>SUBTOTAL(9,O8:O17)</f>
        <v>0</v>
      </c>
      <c r="P19" s="78">
        <f>SUBTOTAL(9,P8:P17)</f>
        <v>0</v>
      </c>
      <c r="Q19" s="5">
        <f>SUBTOTAL(9,Q8:Q17)</f>
        <v>0</v>
      </c>
      <c r="R19" s="4">
        <f>SUBTOTAL(9,R8:R17)</f>
        <v>0</v>
      </c>
      <c r="S19" s="78">
        <f>SUBTOTAL(9,S8:S17)</f>
        <v>0</v>
      </c>
      <c r="T19" s="5">
        <f>SUBTOTAL(9,T8:T17)</f>
        <v>0</v>
      </c>
      <c r="U19" s="4">
        <f>SUBTOTAL(9,U8:U17)</f>
        <v>0</v>
      </c>
      <c r="V19" s="78">
        <f>SUBTOTAL(9,V8:V17)</f>
        <v>1</v>
      </c>
      <c r="W19" s="5">
        <f>SUBTOTAL(9,W8:W17)</f>
        <v>0</v>
      </c>
      <c r="X19" s="4">
        <f>SUBTOTAL(9,X8:X17)</f>
        <v>1</v>
      </c>
      <c r="Y19" s="3">
        <f>D19+G19+J19+M19+P19+S19+V19</f>
        <v>19</v>
      </c>
      <c r="Z19" s="3">
        <f>E19+H19+K19+N19+Q19+T19+W19</f>
        <v>7</v>
      </c>
      <c r="AA19" s="2">
        <f>SUBTOTAL(9,AA8:AA17)</f>
        <v>26</v>
      </c>
    </row>
    <row r="20" spans="1:27" x14ac:dyDescent="0.25">
      <c r="A20" s="110"/>
      <c r="B20" s="21"/>
      <c r="C20" s="21"/>
      <c r="D20" s="31"/>
      <c r="E20" s="30"/>
      <c r="F20" s="29"/>
      <c r="G20" s="67"/>
      <c r="H20" s="67"/>
      <c r="I20" s="67"/>
      <c r="J20" s="31"/>
      <c r="K20" s="30"/>
      <c r="L20" s="29"/>
      <c r="M20" s="31"/>
      <c r="N20" s="67"/>
      <c r="O20" s="67"/>
      <c r="P20" s="31"/>
      <c r="Q20" s="30"/>
      <c r="R20" s="29"/>
      <c r="S20" s="67"/>
      <c r="T20" s="67"/>
      <c r="U20" s="67"/>
      <c r="V20" s="31"/>
      <c r="W20" s="30"/>
      <c r="X20" s="29"/>
      <c r="Y20" s="28"/>
      <c r="Z20" s="28"/>
      <c r="AA20" s="27"/>
    </row>
    <row r="21" spans="1:27" s="1" customFormat="1" x14ac:dyDescent="0.25">
      <c r="A21" s="22" t="s">
        <v>140</v>
      </c>
      <c r="B21" s="92">
        <v>1105</v>
      </c>
      <c r="C21" s="92">
        <v>5</v>
      </c>
      <c r="D21" s="84">
        <v>48</v>
      </c>
      <c r="E21" s="83">
        <v>40</v>
      </c>
      <c r="F21" s="82">
        <f>D21+E21</f>
        <v>88</v>
      </c>
      <c r="G21" s="91">
        <v>2</v>
      </c>
      <c r="H21" s="91">
        <v>0</v>
      </c>
      <c r="I21" s="82">
        <f>G21+H21</f>
        <v>2</v>
      </c>
      <c r="J21" s="84"/>
      <c r="K21" s="83"/>
      <c r="L21" s="82">
        <f>J21+K21</f>
        <v>0</v>
      </c>
      <c r="M21" s="84">
        <v>3</v>
      </c>
      <c r="N21" s="91">
        <v>3</v>
      </c>
      <c r="O21" s="82">
        <f>M21+N21</f>
        <v>6</v>
      </c>
      <c r="P21" s="84">
        <v>2</v>
      </c>
      <c r="Q21" s="83">
        <v>1</v>
      </c>
      <c r="R21" s="82">
        <f>P21+Q21</f>
        <v>3</v>
      </c>
      <c r="S21" s="91">
        <v>1</v>
      </c>
      <c r="T21" s="91">
        <v>0</v>
      </c>
      <c r="U21" s="90">
        <f>S21+T21</f>
        <v>1</v>
      </c>
      <c r="V21" s="84">
        <v>3</v>
      </c>
      <c r="W21" s="83">
        <v>2</v>
      </c>
      <c r="X21" s="82">
        <f>V21+W21</f>
        <v>5</v>
      </c>
      <c r="Y21" s="80">
        <f>D21+G21+J21+M21+P21+S21+V21</f>
        <v>59</v>
      </c>
      <c r="Z21" s="80">
        <f>E21+H21+K21+N21+Q21+T21+W21</f>
        <v>46</v>
      </c>
      <c r="AA21" s="157">
        <f>F21+I21+L21+O21+R21+U21+X21</f>
        <v>105</v>
      </c>
    </row>
    <row r="22" spans="1:27" s="1" customFormat="1" x14ac:dyDescent="0.25">
      <c r="A22" s="22" t="s">
        <v>139</v>
      </c>
      <c r="B22" s="92">
        <v>1120</v>
      </c>
      <c r="C22" s="92">
        <v>5</v>
      </c>
      <c r="D22" s="84"/>
      <c r="E22" s="83"/>
      <c r="F22" s="82">
        <f>D22+E22</f>
        <v>0</v>
      </c>
      <c r="G22" s="91"/>
      <c r="H22" s="91"/>
      <c r="I22" s="82">
        <f>G22+H22</f>
        <v>0</v>
      </c>
      <c r="J22" s="84"/>
      <c r="K22" s="83"/>
      <c r="L22" s="82">
        <f>J22+K22</f>
        <v>0</v>
      </c>
      <c r="M22" s="84"/>
      <c r="N22" s="91"/>
      <c r="O22" s="82">
        <f>M22+N22</f>
        <v>0</v>
      </c>
      <c r="P22" s="84"/>
      <c r="Q22" s="83"/>
      <c r="R22" s="82">
        <f>P22+Q22</f>
        <v>0</v>
      </c>
      <c r="S22" s="91"/>
      <c r="T22" s="91"/>
      <c r="U22" s="90">
        <f>S22+T22</f>
        <v>0</v>
      </c>
      <c r="V22" s="84"/>
      <c r="W22" s="83"/>
      <c r="X22" s="82">
        <f>V22+W22</f>
        <v>0</v>
      </c>
      <c r="Y22" s="80">
        <f>D22+G22+J22+M22+P22+S22+V22</f>
        <v>0</v>
      </c>
      <c r="Z22" s="80">
        <f>E22+H22+K22+N22+Q22+T22+W22</f>
        <v>0</v>
      </c>
      <c r="AA22" s="157">
        <f>F22+I22+L22+O22+R22+U22+X22</f>
        <v>0</v>
      </c>
    </row>
    <row r="23" spans="1:27" s="1" customFormat="1" ht="13.8" thickBot="1" x14ac:dyDescent="0.3">
      <c r="A23" s="22" t="s">
        <v>138</v>
      </c>
      <c r="B23" s="92">
        <v>1130</v>
      </c>
      <c r="C23" s="92">
        <v>5</v>
      </c>
      <c r="D23" s="84"/>
      <c r="E23" s="83"/>
      <c r="F23" s="82">
        <f>D23+E23</f>
        <v>0</v>
      </c>
      <c r="G23" s="91"/>
      <c r="H23" s="91"/>
      <c r="I23" s="82">
        <f>G23+H23</f>
        <v>0</v>
      </c>
      <c r="J23" s="84"/>
      <c r="K23" s="83"/>
      <c r="L23" s="82">
        <f>J23+K23</f>
        <v>0</v>
      </c>
      <c r="M23" s="84"/>
      <c r="N23" s="91"/>
      <c r="O23" s="82">
        <f>M23+N23</f>
        <v>0</v>
      </c>
      <c r="P23" s="84"/>
      <c r="Q23" s="83"/>
      <c r="R23" s="82">
        <f>P23+Q23</f>
        <v>0</v>
      </c>
      <c r="S23" s="91"/>
      <c r="T23" s="91"/>
      <c r="U23" s="90">
        <f>S23+T23</f>
        <v>0</v>
      </c>
      <c r="V23" s="84"/>
      <c r="W23" s="83"/>
      <c r="X23" s="82">
        <f>V23+W23</f>
        <v>0</v>
      </c>
      <c r="Y23" s="80">
        <f>D23+G23+J23+M23+P23+S23+V23</f>
        <v>0</v>
      </c>
      <c r="Z23" s="80">
        <f>E23+H23+K23+N23+Q23+T23+W23</f>
        <v>0</v>
      </c>
      <c r="AA23" s="157">
        <f>F23+I23+L23+O23+R23+U23+X23</f>
        <v>0</v>
      </c>
    </row>
    <row r="24" spans="1:27" s="1" customFormat="1" ht="13.8" thickBot="1" x14ac:dyDescent="0.3">
      <c r="A24" s="8" t="s">
        <v>137</v>
      </c>
      <c r="B24" s="7"/>
      <c r="C24" s="7"/>
      <c r="D24" s="78">
        <f>SUBTOTAL(9,D21:D23)</f>
        <v>48</v>
      </c>
      <c r="E24" s="5">
        <f>SUBTOTAL(9,E21:E23)</f>
        <v>40</v>
      </c>
      <c r="F24" s="4">
        <f>SUBTOTAL(9,F21:F23)</f>
        <v>88</v>
      </c>
      <c r="G24" s="5">
        <f>SUBTOTAL(9,G21:G23)</f>
        <v>2</v>
      </c>
      <c r="H24" s="5">
        <f>SUBTOTAL(9,H21:H23)</f>
        <v>0</v>
      </c>
      <c r="I24" s="5">
        <f>SUBTOTAL(9,I21:I23)</f>
        <v>2</v>
      </c>
      <c r="J24" s="78">
        <f>SUBTOTAL(9,J21:J23)</f>
        <v>0</v>
      </c>
      <c r="K24" s="5">
        <f>SUBTOTAL(9,K21:K23)</f>
        <v>0</v>
      </c>
      <c r="L24" s="5">
        <f>SUBTOTAL(9,L21:L23)</f>
        <v>0</v>
      </c>
      <c r="M24" s="78">
        <f>SUBTOTAL(9,M21:M23)</f>
        <v>3</v>
      </c>
      <c r="N24" s="5">
        <f>SUBTOTAL(9,N21:N23)</f>
        <v>3</v>
      </c>
      <c r="O24" s="5">
        <f>SUBTOTAL(9,O21:O23)</f>
        <v>6</v>
      </c>
      <c r="P24" s="78">
        <f>SUBTOTAL(9,P21:P23)</f>
        <v>2</v>
      </c>
      <c r="Q24" s="5">
        <f>SUBTOTAL(9,Q21:Q23)</f>
        <v>1</v>
      </c>
      <c r="R24" s="5">
        <f>SUBTOTAL(9,R21:R23)</f>
        <v>3</v>
      </c>
      <c r="S24" s="78">
        <f>SUBTOTAL(9,S21:S23)</f>
        <v>1</v>
      </c>
      <c r="T24" s="5">
        <f>SUBTOTAL(9,T21:T23)</f>
        <v>0</v>
      </c>
      <c r="U24" s="5">
        <f>SUBTOTAL(9,U21:U23)</f>
        <v>1</v>
      </c>
      <c r="V24" s="78">
        <f>SUBTOTAL(9,V21:V23)</f>
        <v>3</v>
      </c>
      <c r="W24" s="5">
        <f>SUBTOTAL(9,W21:W23)</f>
        <v>2</v>
      </c>
      <c r="X24" s="5">
        <f>SUBTOTAL(9,X21:X23)</f>
        <v>5</v>
      </c>
      <c r="Y24" s="3">
        <f>D24+G24+J24+M24+P24+S24+V24</f>
        <v>59</v>
      </c>
      <c r="Z24" s="3">
        <f>E24+H24+K24+N24+Q24+T24+W24</f>
        <v>46</v>
      </c>
      <c r="AA24" s="2">
        <f>SUBTOTAL(9,AA21:AA23)</f>
        <v>105</v>
      </c>
    </row>
    <row r="25" spans="1:27" ht="13.8" thickBot="1" x14ac:dyDescent="0.3">
      <c r="A25" s="110"/>
      <c r="B25" s="21"/>
      <c r="C25" s="21"/>
      <c r="D25" s="31"/>
      <c r="E25" s="30"/>
      <c r="F25" s="29"/>
      <c r="G25" s="67"/>
      <c r="H25" s="67"/>
      <c r="I25" s="67"/>
      <c r="J25" s="31"/>
      <c r="K25" s="30"/>
      <c r="L25" s="29"/>
      <c r="M25" s="31"/>
      <c r="N25" s="67"/>
      <c r="O25" s="67"/>
      <c r="P25" s="31"/>
      <c r="Q25" s="30"/>
      <c r="R25" s="29"/>
      <c r="S25" s="67"/>
      <c r="T25" s="67"/>
      <c r="U25" s="67"/>
      <c r="V25" s="31"/>
      <c r="W25" s="30"/>
      <c r="X25" s="29"/>
      <c r="Y25" s="66"/>
      <c r="Z25" s="66"/>
      <c r="AA25" s="27"/>
    </row>
    <row r="26" spans="1:27" s="1" customFormat="1" ht="13.8" thickBot="1" x14ac:dyDescent="0.3">
      <c r="A26" s="8" t="s">
        <v>136</v>
      </c>
      <c r="B26" s="7">
        <v>1225</v>
      </c>
      <c r="C26" s="7">
        <v>5</v>
      </c>
      <c r="D26" s="149">
        <v>5</v>
      </c>
      <c r="E26" s="148">
        <v>6</v>
      </c>
      <c r="F26" s="4">
        <f>D26+E26</f>
        <v>11</v>
      </c>
      <c r="G26" s="148"/>
      <c r="H26" s="148"/>
      <c r="I26" s="5">
        <f>G26+H26</f>
        <v>0</v>
      </c>
      <c r="J26" s="149"/>
      <c r="K26" s="148"/>
      <c r="L26" s="4">
        <f>J26+K26</f>
        <v>0</v>
      </c>
      <c r="M26" s="149"/>
      <c r="N26" s="148"/>
      <c r="O26" s="5">
        <f>M26+N26</f>
        <v>0</v>
      </c>
      <c r="P26" s="149"/>
      <c r="Q26" s="148"/>
      <c r="R26" s="4">
        <f>P26+Q26</f>
        <v>0</v>
      </c>
      <c r="S26" s="148">
        <v>1</v>
      </c>
      <c r="T26" s="148">
        <v>0</v>
      </c>
      <c r="U26" s="5">
        <f>S26+T26</f>
        <v>1</v>
      </c>
      <c r="V26" s="149"/>
      <c r="W26" s="148"/>
      <c r="X26" s="4">
        <f>V26+W26</f>
        <v>0</v>
      </c>
      <c r="Y26" s="3">
        <f>D26+G26+J26+M26+P26+S26+V26</f>
        <v>6</v>
      </c>
      <c r="Z26" s="3">
        <f>E26+H26+K26+N26+Q26+T26+W26</f>
        <v>6</v>
      </c>
      <c r="AA26" s="147">
        <f>F26+I26+L26+O26+R26+U26+X26</f>
        <v>12</v>
      </c>
    </row>
    <row r="27" spans="1:27" x14ac:dyDescent="0.25">
      <c r="A27" s="110"/>
      <c r="B27" s="21"/>
      <c r="C27" s="21"/>
      <c r="D27" s="64"/>
      <c r="E27" s="63"/>
      <c r="F27" s="29"/>
      <c r="G27" s="164"/>
      <c r="H27" s="164"/>
      <c r="I27" s="168"/>
      <c r="J27" s="63"/>
      <c r="K27" s="63"/>
      <c r="L27" s="30"/>
      <c r="M27" s="64"/>
      <c r="N27" s="164"/>
      <c r="O27" s="168"/>
      <c r="P27" s="63"/>
      <c r="Q27" s="63"/>
      <c r="R27" s="168"/>
      <c r="S27" s="164"/>
      <c r="T27" s="164"/>
      <c r="U27" s="168"/>
      <c r="V27" s="63"/>
      <c r="W27" s="63"/>
      <c r="X27" s="29"/>
      <c r="Y27" s="66"/>
      <c r="Z27" s="66"/>
      <c r="AA27" s="163"/>
    </row>
    <row r="28" spans="1:27" s="1" customFormat="1" x14ac:dyDescent="0.25">
      <c r="A28" s="22" t="s">
        <v>135</v>
      </c>
      <c r="B28" s="92">
        <v>1230</v>
      </c>
      <c r="C28" s="92">
        <v>5</v>
      </c>
      <c r="D28" s="84">
        <v>5</v>
      </c>
      <c r="E28" s="83">
        <v>6</v>
      </c>
      <c r="F28" s="82">
        <f>D28+E28</f>
        <v>11</v>
      </c>
      <c r="G28" s="84"/>
      <c r="H28" s="83"/>
      <c r="I28" s="82">
        <f>G28+H28</f>
        <v>0</v>
      </c>
      <c r="J28" s="91"/>
      <c r="K28" s="91"/>
      <c r="L28" s="90">
        <f>J28+K28</f>
        <v>0</v>
      </c>
      <c r="M28" s="84"/>
      <c r="N28" s="83"/>
      <c r="O28" s="82">
        <f>M28+N28</f>
        <v>0</v>
      </c>
      <c r="P28" s="91"/>
      <c r="Q28" s="91"/>
      <c r="R28" s="90">
        <f>P28+Q28</f>
        <v>0</v>
      </c>
      <c r="S28" s="84"/>
      <c r="T28" s="83"/>
      <c r="U28" s="82">
        <f>S28+T28</f>
        <v>0</v>
      </c>
      <c r="V28" s="91">
        <v>1</v>
      </c>
      <c r="W28" s="91">
        <v>0</v>
      </c>
      <c r="X28" s="82">
        <f>V28+W28</f>
        <v>1</v>
      </c>
      <c r="Y28" s="88">
        <f>D28+G28+J28+M28+P28+S28+V28</f>
        <v>6</v>
      </c>
      <c r="Z28" s="80">
        <f>E28+H28+K28+N28+Q28+T28+W28</f>
        <v>6</v>
      </c>
      <c r="AA28" s="157">
        <f>F28+I28+L28+O28+R28+U28+X28</f>
        <v>12</v>
      </c>
    </row>
    <row r="29" spans="1:27" s="1" customFormat="1" x14ac:dyDescent="0.25">
      <c r="A29" s="22" t="s">
        <v>134</v>
      </c>
      <c r="B29" s="92" t="s">
        <v>133</v>
      </c>
      <c r="C29" s="92">
        <v>5</v>
      </c>
      <c r="D29" s="84">
        <v>1</v>
      </c>
      <c r="E29" s="83">
        <v>0</v>
      </c>
      <c r="F29" s="82">
        <f>D29+E29</f>
        <v>1</v>
      </c>
      <c r="G29" s="84"/>
      <c r="H29" s="83"/>
      <c r="I29" s="82">
        <f>G29+H29</f>
        <v>0</v>
      </c>
      <c r="J29" s="84"/>
      <c r="K29" s="83"/>
      <c r="L29" s="82">
        <f>J29+K29</f>
        <v>0</v>
      </c>
      <c r="M29" s="84"/>
      <c r="N29" s="83"/>
      <c r="O29" s="82">
        <f>M29+N29</f>
        <v>0</v>
      </c>
      <c r="P29" s="84"/>
      <c r="Q29" s="83"/>
      <c r="R29" s="82">
        <f>P29+Q29</f>
        <v>0</v>
      </c>
      <c r="S29" s="84"/>
      <c r="T29" s="83"/>
      <c r="U29" s="82">
        <f>S29+T29</f>
        <v>0</v>
      </c>
      <c r="V29" s="84">
        <v>0</v>
      </c>
      <c r="W29" s="83">
        <v>1</v>
      </c>
      <c r="X29" s="82">
        <f>V29+W29</f>
        <v>1</v>
      </c>
      <c r="Y29" s="81">
        <f>D29+G29+J29+M29+P29+S29+V29</f>
        <v>1</v>
      </c>
      <c r="Z29" s="80">
        <f>E29+H29+K29+N29+Q29+T29+W29</f>
        <v>1</v>
      </c>
      <c r="AA29" s="157">
        <f>F29+I29+L29+O29+R29+U29+X29</f>
        <v>2</v>
      </c>
    </row>
    <row r="30" spans="1:27" s="1" customFormat="1" x14ac:dyDescent="0.25">
      <c r="A30" s="22" t="s">
        <v>132</v>
      </c>
      <c r="B30" s="92" t="s">
        <v>131</v>
      </c>
      <c r="C30" s="92">
        <v>5</v>
      </c>
      <c r="D30" s="84">
        <v>3</v>
      </c>
      <c r="E30" s="83">
        <v>2</v>
      </c>
      <c r="F30" s="82">
        <f>D30+E30</f>
        <v>5</v>
      </c>
      <c r="G30" s="84"/>
      <c r="H30" s="83"/>
      <c r="I30" s="82">
        <f>G30+H30</f>
        <v>0</v>
      </c>
      <c r="J30" s="84"/>
      <c r="K30" s="83"/>
      <c r="L30" s="82">
        <f>J30+K30</f>
        <v>0</v>
      </c>
      <c r="M30" s="84">
        <v>0</v>
      </c>
      <c r="N30" s="83">
        <v>1</v>
      </c>
      <c r="O30" s="82">
        <f>M30+N30</f>
        <v>1</v>
      </c>
      <c r="P30" s="84"/>
      <c r="Q30" s="83"/>
      <c r="R30" s="82">
        <f>P30+Q30</f>
        <v>0</v>
      </c>
      <c r="S30" s="84"/>
      <c r="T30" s="83"/>
      <c r="U30" s="82">
        <f>S30+T30</f>
        <v>0</v>
      </c>
      <c r="V30" s="84"/>
      <c r="W30" s="83"/>
      <c r="X30" s="82">
        <f>V30+W30</f>
        <v>0</v>
      </c>
      <c r="Y30" s="81">
        <f>D30+G30+J30+M30+P30+S30+V30</f>
        <v>3</v>
      </c>
      <c r="Z30" s="80">
        <f>E30+H30+K30+N30+Q30+T30+W30</f>
        <v>3</v>
      </c>
      <c r="AA30" s="157">
        <f>F30+I30+L30+O30+R30+U30+X30</f>
        <v>6</v>
      </c>
    </row>
    <row r="31" spans="1:27" s="1" customFormat="1" x14ac:dyDescent="0.25">
      <c r="A31" s="22" t="s">
        <v>130</v>
      </c>
      <c r="B31" s="92">
        <v>1255</v>
      </c>
      <c r="C31" s="92">
        <v>5</v>
      </c>
      <c r="D31" s="84"/>
      <c r="E31" s="83"/>
      <c r="F31" s="82">
        <f>D31+E31</f>
        <v>0</v>
      </c>
      <c r="G31" s="84"/>
      <c r="H31" s="83"/>
      <c r="I31" s="82">
        <f>G31+H31</f>
        <v>0</v>
      </c>
      <c r="J31" s="84"/>
      <c r="K31" s="83"/>
      <c r="L31" s="82">
        <f>J31+K31</f>
        <v>0</v>
      </c>
      <c r="M31" s="84"/>
      <c r="N31" s="83"/>
      <c r="O31" s="82">
        <f>M31+N31</f>
        <v>0</v>
      </c>
      <c r="P31" s="84"/>
      <c r="Q31" s="83"/>
      <c r="R31" s="82">
        <f>P31+Q31</f>
        <v>0</v>
      </c>
      <c r="S31" s="84"/>
      <c r="T31" s="83"/>
      <c r="U31" s="82">
        <f>S31+T31</f>
        <v>0</v>
      </c>
      <c r="V31" s="84"/>
      <c r="W31" s="83"/>
      <c r="X31" s="82">
        <f>V31+W31</f>
        <v>0</v>
      </c>
      <c r="Y31" s="81">
        <f>D31+G31+J31+M31+P31+S31+V31</f>
        <v>0</v>
      </c>
      <c r="Z31" s="80">
        <f>E31+H31+K31+N31+Q31+T31+W31</f>
        <v>0</v>
      </c>
      <c r="AA31" s="157">
        <f>F31+I31+L31+O31+R31+U31+X31</f>
        <v>0</v>
      </c>
    </row>
    <row r="32" spans="1:27" s="1" customFormat="1" ht="13.8" thickBot="1" x14ac:dyDescent="0.3">
      <c r="A32" s="22" t="s">
        <v>129</v>
      </c>
      <c r="B32" s="92" t="s">
        <v>128</v>
      </c>
      <c r="C32" s="92">
        <v>5</v>
      </c>
      <c r="D32" s="84"/>
      <c r="E32" s="83"/>
      <c r="F32" s="82">
        <f>D32+E32</f>
        <v>0</v>
      </c>
      <c r="G32" s="83"/>
      <c r="H32" s="83"/>
      <c r="I32" s="85">
        <f>G32+H32</f>
        <v>0</v>
      </c>
      <c r="J32" s="84"/>
      <c r="K32" s="83"/>
      <c r="L32" s="82">
        <f>J32+K32</f>
        <v>0</v>
      </c>
      <c r="M32" s="84"/>
      <c r="N32" s="83"/>
      <c r="O32" s="85">
        <f>M32+N32</f>
        <v>0</v>
      </c>
      <c r="P32" s="84"/>
      <c r="Q32" s="83"/>
      <c r="R32" s="82">
        <f>P32+Q32</f>
        <v>0</v>
      </c>
      <c r="S32" s="83"/>
      <c r="T32" s="83"/>
      <c r="U32" s="85">
        <f>S32+T32</f>
        <v>0</v>
      </c>
      <c r="V32" s="84"/>
      <c r="W32" s="83"/>
      <c r="X32" s="82">
        <f>V32+W32</f>
        <v>0</v>
      </c>
      <c r="Y32" s="80">
        <f>D32+G32+J32+M32+P32+S32+V32</f>
        <v>0</v>
      </c>
      <c r="Z32" s="80">
        <f>E32+H32+K32+N32+Q32+T32+W32</f>
        <v>0</v>
      </c>
      <c r="AA32" s="157">
        <f>F32+I32+L32+O32+R32+U32+X32</f>
        <v>0</v>
      </c>
    </row>
    <row r="33" spans="1:27" s="1" customFormat="1" ht="13.8" thickBot="1" x14ac:dyDescent="0.3">
      <c r="A33" s="89" t="s">
        <v>127</v>
      </c>
      <c r="B33" s="7"/>
      <c r="C33" s="7"/>
      <c r="D33" s="78">
        <f>SUBTOTAL(9,D28:D32)</f>
        <v>9</v>
      </c>
      <c r="E33" s="5">
        <f>SUBTOTAL(9,E28:E32)</f>
        <v>8</v>
      </c>
      <c r="F33" s="4">
        <f>SUBTOTAL(9,F28:F32)</f>
        <v>17</v>
      </c>
      <c r="G33" s="78">
        <f>SUBTOTAL(9,G28:G32)</f>
        <v>0</v>
      </c>
      <c r="H33" s="5">
        <f>SUBTOTAL(9,H28:H32)</f>
        <v>0</v>
      </c>
      <c r="I33" s="4">
        <f>SUBTOTAL(9,I28:I32)</f>
        <v>0</v>
      </c>
      <c r="J33" s="78">
        <f>SUBTOTAL(9,J28:J32)</f>
        <v>0</v>
      </c>
      <c r="K33" s="5">
        <f>SUBTOTAL(9,K28:K32)</f>
        <v>0</v>
      </c>
      <c r="L33" s="4">
        <f>SUBTOTAL(9,L28:L32)</f>
        <v>0</v>
      </c>
      <c r="M33" s="78">
        <f>SUBTOTAL(9,M28:M32)</f>
        <v>0</v>
      </c>
      <c r="N33" s="5">
        <f>SUBTOTAL(9,N28:N32)</f>
        <v>1</v>
      </c>
      <c r="O33" s="4">
        <f>SUBTOTAL(9,O28:O32)</f>
        <v>1</v>
      </c>
      <c r="P33" s="78">
        <f>SUBTOTAL(9,P28:P32)</f>
        <v>0</v>
      </c>
      <c r="Q33" s="5">
        <f>SUBTOTAL(9,Q28:Q32)</f>
        <v>0</v>
      </c>
      <c r="R33" s="4">
        <f>SUBTOTAL(9,R28:R32)</f>
        <v>0</v>
      </c>
      <c r="S33" s="78">
        <f>SUBTOTAL(9,S28:S32)</f>
        <v>0</v>
      </c>
      <c r="T33" s="5">
        <f>SUBTOTAL(9,T28:T32)</f>
        <v>0</v>
      </c>
      <c r="U33" s="4">
        <f>SUBTOTAL(9,U28:U32)</f>
        <v>0</v>
      </c>
      <c r="V33" s="78">
        <f>SUBTOTAL(9,V28:V32)</f>
        <v>1</v>
      </c>
      <c r="W33" s="5">
        <f>SUBTOTAL(9,W28:W32)</f>
        <v>1</v>
      </c>
      <c r="X33" s="4">
        <f>SUBTOTAL(9,X28:X32)</f>
        <v>2</v>
      </c>
      <c r="Y33" s="78">
        <f>SUBTOTAL(9,Y28:Y32)</f>
        <v>10</v>
      </c>
      <c r="Z33" s="5">
        <f>SUBTOTAL(9,Z28:Z32)</f>
        <v>10</v>
      </c>
      <c r="AA33" s="4">
        <f>SUBTOTAL(9,AA28:AA32)</f>
        <v>20</v>
      </c>
    </row>
    <row r="34" spans="1:27" x14ac:dyDescent="0.25">
      <c r="A34" s="22"/>
      <c r="B34" s="21"/>
      <c r="C34" s="21"/>
      <c r="D34" s="31"/>
      <c r="E34" s="30"/>
      <c r="F34" s="29"/>
      <c r="G34" s="67"/>
      <c r="H34" s="67"/>
      <c r="I34" s="67"/>
      <c r="J34" s="31"/>
      <c r="K34" s="30"/>
      <c r="L34" s="29"/>
      <c r="M34" s="31"/>
      <c r="N34" s="67"/>
      <c r="O34" s="67"/>
      <c r="P34" s="31"/>
      <c r="Q34" s="30"/>
      <c r="R34" s="29"/>
      <c r="S34" s="67"/>
      <c r="T34" s="67"/>
      <c r="U34" s="67"/>
      <c r="V34" s="31"/>
      <c r="W34" s="30"/>
      <c r="X34" s="29"/>
      <c r="Y34" s="66"/>
      <c r="Z34" s="66"/>
      <c r="AA34" s="27"/>
    </row>
    <row r="35" spans="1:27" s="1" customFormat="1" x14ac:dyDescent="0.25">
      <c r="A35" s="22" t="s">
        <v>126</v>
      </c>
      <c r="B35" s="92">
        <v>1405</v>
      </c>
      <c r="C35" s="92">
        <v>5</v>
      </c>
      <c r="D35" s="84">
        <v>52</v>
      </c>
      <c r="E35" s="83">
        <v>22</v>
      </c>
      <c r="F35" s="82">
        <f>D35+E35</f>
        <v>74</v>
      </c>
      <c r="G35" s="91">
        <v>6</v>
      </c>
      <c r="H35" s="91">
        <v>1</v>
      </c>
      <c r="I35" s="90">
        <f>G35+H35</f>
        <v>7</v>
      </c>
      <c r="J35" s="84">
        <v>0</v>
      </c>
      <c r="K35" s="83">
        <v>1</v>
      </c>
      <c r="L35" s="82">
        <f>J35+K35</f>
        <v>1</v>
      </c>
      <c r="M35" s="84">
        <v>0</v>
      </c>
      <c r="N35" s="91">
        <v>1</v>
      </c>
      <c r="O35" s="82">
        <f>M35+N35</f>
        <v>1</v>
      </c>
      <c r="P35" s="84">
        <v>1</v>
      </c>
      <c r="Q35" s="83">
        <v>0</v>
      </c>
      <c r="R35" s="82">
        <f>P35+Q35</f>
        <v>1</v>
      </c>
      <c r="S35" s="91"/>
      <c r="T35" s="91"/>
      <c r="U35" s="90">
        <f>S35+T35</f>
        <v>0</v>
      </c>
      <c r="V35" s="84">
        <v>3</v>
      </c>
      <c r="W35" s="83">
        <v>3</v>
      </c>
      <c r="X35" s="82">
        <f>V35+W35</f>
        <v>6</v>
      </c>
      <c r="Y35" s="88">
        <f>D35+G35+J35+M35+P35+S35+V35</f>
        <v>62</v>
      </c>
      <c r="Z35" s="88">
        <f>E35+H35+K35+N35+Q35+T35+W35</f>
        <v>28</v>
      </c>
      <c r="AA35" s="157">
        <f>F35+I35+L35+O35+R35+U35+X35</f>
        <v>90</v>
      </c>
    </row>
    <row r="36" spans="1:27" s="1" customFormat="1" x14ac:dyDescent="0.25">
      <c r="A36" s="22" t="s">
        <v>125</v>
      </c>
      <c r="B36" s="92">
        <v>1410</v>
      </c>
      <c r="C36" s="92">
        <v>5</v>
      </c>
      <c r="D36" s="84">
        <v>1</v>
      </c>
      <c r="E36" s="83">
        <v>0</v>
      </c>
      <c r="F36" s="82">
        <f>D36+E36</f>
        <v>1</v>
      </c>
      <c r="G36" s="91"/>
      <c r="H36" s="91"/>
      <c r="I36" s="90">
        <f>G36+H36</f>
        <v>0</v>
      </c>
      <c r="J36" s="84"/>
      <c r="K36" s="83"/>
      <c r="L36" s="82">
        <f>J36+K36</f>
        <v>0</v>
      </c>
      <c r="M36" s="84"/>
      <c r="N36" s="91"/>
      <c r="O36" s="90">
        <f>M36+N36</f>
        <v>0</v>
      </c>
      <c r="P36" s="84"/>
      <c r="Q36" s="83"/>
      <c r="R36" s="82">
        <f>P36+Q36</f>
        <v>0</v>
      </c>
      <c r="S36" s="91"/>
      <c r="T36" s="91"/>
      <c r="U36" s="90">
        <f>S36+T36</f>
        <v>0</v>
      </c>
      <c r="V36" s="84"/>
      <c r="W36" s="83"/>
      <c r="X36" s="82">
        <f>V36+W36</f>
        <v>0</v>
      </c>
      <c r="Y36" s="88">
        <f>D36+G36+J36+M36+P36+S36+V36</f>
        <v>1</v>
      </c>
      <c r="Z36" s="88">
        <f>E36+H36+K36+N36+Q36+T36+W36</f>
        <v>0</v>
      </c>
      <c r="AA36" s="157">
        <f>F36+I36+L36+O36+R36+U36+X36</f>
        <v>1</v>
      </c>
    </row>
    <row r="37" spans="1:27" s="1" customFormat="1" ht="13.8" thickBot="1" x14ac:dyDescent="0.3">
      <c r="A37" s="22" t="s">
        <v>124</v>
      </c>
      <c r="B37" s="92">
        <v>1450</v>
      </c>
      <c r="C37" s="92">
        <v>5</v>
      </c>
      <c r="D37" s="84">
        <v>2</v>
      </c>
      <c r="E37" s="83">
        <v>0</v>
      </c>
      <c r="F37" s="82">
        <f>D37+E37</f>
        <v>2</v>
      </c>
      <c r="G37" s="91"/>
      <c r="H37" s="91"/>
      <c r="I37" s="90">
        <f>G37+H37</f>
        <v>0</v>
      </c>
      <c r="J37" s="84"/>
      <c r="K37" s="83"/>
      <c r="L37" s="82">
        <f>J37+K37</f>
        <v>0</v>
      </c>
      <c r="M37" s="84"/>
      <c r="N37" s="91"/>
      <c r="O37" s="90">
        <f>M37+N37</f>
        <v>0</v>
      </c>
      <c r="P37" s="84"/>
      <c r="Q37" s="83"/>
      <c r="R37" s="82">
        <f>P37+Q37</f>
        <v>0</v>
      </c>
      <c r="S37" s="91"/>
      <c r="T37" s="91"/>
      <c r="U37" s="90">
        <f>S37+T37</f>
        <v>0</v>
      </c>
      <c r="V37" s="84">
        <v>1</v>
      </c>
      <c r="W37" s="83">
        <v>0</v>
      </c>
      <c r="X37" s="82">
        <f>V37+W37</f>
        <v>1</v>
      </c>
      <c r="Y37" s="88">
        <f>D37+G37+J37+M37+P37+S37+V37</f>
        <v>3</v>
      </c>
      <c r="Z37" s="88">
        <f>E37+H37+K37+N37+Q37+T37+W37</f>
        <v>0</v>
      </c>
      <c r="AA37" s="157">
        <f>F37+I37+L37+O37+R37+U37+X37</f>
        <v>3</v>
      </c>
    </row>
    <row r="38" spans="1:27" s="1" customFormat="1" ht="13.8" thickBot="1" x14ac:dyDescent="0.3">
      <c r="A38" s="89" t="s">
        <v>123</v>
      </c>
      <c r="B38" s="7"/>
      <c r="C38" s="7"/>
      <c r="D38" s="78">
        <f>SUBTOTAL(9,D35:D37)</f>
        <v>55</v>
      </c>
      <c r="E38" s="5">
        <f>SUBTOTAL(9,E35:E37)</f>
        <v>22</v>
      </c>
      <c r="F38" s="4">
        <f>SUBTOTAL(9,F35:F37)</f>
        <v>77</v>
      </c>
      <c r="G38" s="78">
        <f>SUBTOTAL(9,G35:G37)</f>
        <v>6</v>
      </c>
      <c r="H38" s="5">
        <f>SUBTOTAL(9,H35:H37)</f>
        <v>1</v>
      </c>
      <c r="I38" s="4">
        <f>SUBTOTAL(9,I35:I37)</f>
        <v>7</v>
      </c>
      <c r="J38" s="78">
        <f>SUBTOTAL(9,J35:J37)</f>
        <v>0</v>
      </c>
      <c r="K38" s="5">
        <f>SUBTOTAL(9,K35:K37)</f>
        <v>1</v>
      </c>
      <c r="L38" s="4">
        <f>SUBTOTAL(9,L35:L37)</f>
        <v>1</v>
      </c>
      <c r="M38" s="78">
        <f>SUBTOTAL(9,M35:M37)</f>
        <v>0</v>
      </c>
      <c r="N38" s="5">
        <f>SUBTOTAL(9,N35:N37)</f>
        <v>1</v>
      </c>
      <c r="O38" s="4">
        <f>SUBTOTAL(9,O35:O37)</f>
        <v>1</v>
      </c>
      <c r="P38" s="78">
        <f>SUBTOTAL(9,P35:P37)</f>
        <v>1</v>
      </c>
      <c r="Q38" s="5">
        <f>SUBTOTAL(9,Q35:Q37)</f>
        <v>0</v>
      </c>
      <c r="R38" s="4">
        <f>SUBTOTAL(9,R35:R37)</f>
        <v>1</v>
      </c>
      <c r="S38" s="78">
        <f>SUBTOTAL(9,S35:S37)</f>
        <v>0</v>
      </c>
      <c r="T38" s="5">
        <f>SUBTOTAL(9,T35:T37)</f>
        <v>0</v>
      </c>
      <c r="U38" s="4">
        <f>SUBTOTAL(9,U35:U37)</f>
        <v>0</v>
      </c>
      <c r="V38" s="78">
        <f>SUBTOTAL(9,V35:V37)</f>
        <v>4</v>
      </c>
      <c r="W38" s="5">
        <f>SUBTOTAL(9,W35:W37)</f>
        <v>3</v>
      </c>
      <c r="X38" s="4">
        <f>SUBTOTAL(9,X35:X37)</f>
        <v>7</v>
      </c>
      <c r="Y38" s="77">
        <f>D38+G38+J38+M38+P38+S38+V38</f>
        <v>66</v>
      </c>
      <c r="Z38" s="3">
        <f>E38+H38+K38+N38+Q38+T38+W38</f>
        <v>28</v>
      </c>
      <c r="AA38" s="2">
        <f>SUBTOTAL(9,AA35:AA37)</f>
        <v>94</v>
      </c>
    </row>
    <row r="39" spans="1:27" x14ac:dyDescent="0.25">
      <c r="A39" s="22"/>
      <c r="B39" s="21"/>
      <c r="C39" s="21"/>
      <c r="D39" s="31"/>
      <c r="E39" s="30"/>
      <c r="F39" s="29"/>
      <c r="G39" s="67"/>
      <c r="H39" s="67"/>
      <c r="I39" s="67"/>
      <c r="J39" s="31"/>
      <c r="K39" s="30"/>
      <c r="L39" s="29"/>
      <c r="M39" s="31"/>
      <c r="N39" s="67"/>
      <c r="O39" s="67"/>
      <c r="P39" s="31"/>
      <c r="Q39" s="30"/>
      <c r="R39" s="29"/>
      <c r="S39" s="67"/>
      <c r="T39" s="67"/>
      <c r="U39" s="67"/>
      <c r="V39" s="31"/>
      <c r="W39" s="30"/>
      <c r="X39" s="29"/>
      <c r="Y39" s="66"/>
      <c r="Z39" s="66"/>
      <c r="AA39" s="27"/>
    </row>
    <row r="40" spans="1:27" s="1" customFormat="1" x14ac:dyDescent="0.25">
      <c r="A40" s="110" t="s">
        <v>122</v>
      </c>
      <c r="B40" s="21">
        <v>1505</v>
      </c>
      <c r="C40" s="21">
        <v>5</v>
      </c>
      <c r="D40" s="38">
        <v>22</v>
      </c>
      <c r="E40" s="37">
        <v>26</v>
      </c>
      <c r="F40" s="36">
        <f>D40+E40</f>
        <v>48</v>
      </c>
      <c r="G40" s="113">
        <v>0</v>
      </c>
      <c r="H40" s="113">
        <v>1</v>
      </c>
      <c r="I40" s="112">
        <f>G40+H40</f>
        <v>1</v>
      </c>
      <c r="J40" s="38">
        <v>0</v>
      </c>
      <c r="K40" s="37">
        <v>3</v>
      </c>
      <c r="L40" s="36">
        <f>J40+K40</f>
        <v>3</v>
      </c>
      <c r="M40" s="38"/>
      <c r="N40" s="113"/>
      <c r="O40" s="36">
        <f>M40+N40</f>
        <v>0</v>
      </c>
      <c r="P40" s="38"/>
      <c r="Q40" s="37"/>
      <c r="R40" s="36">
        <f>P40+Q40</f>
        <v>0</v>
      </c>
      <c r="S40" s="113"/>
      <c r="T40" s="113"/>
      <c r="U40" s="112">
        <f>S40+T40</f>
        <v>0</v>
      </c>
      <c r="V40" s="38">
        <v>1</v>
      </c>
      <c r="W40" s="37">
        <v>2</v>
      </c>
      <c r="X40" s="36">
        <f>V40+W40</f>
        <v>3</v>
      </c>
      <c r="Y40" s="111">
        <f>D40+G40+J40+M40+P40+S40+V40</f>
        <v>23</v>
      </c>
      <c r="Z40" s="111">
        <f>E40+H40+K40+N40+Q40+T40+W40</f>
        <v>32</v>
      </c>
      <c r="AA40" s="166">
        <f>F40+I40+L40+O40+R40+U40+X40</f>
        <v>55</v>
      </c>
    </row>
    <row r="41" spans="1:27" x14ac:dyDescent="0.25">
      <c r="A41" s="56"/>
      <c r="B41" s="32"/>
      <c r="C41" s="32"/>
      <c r="D41" s="31"/>
      <c r="E41" s="30"/>
      <c r="F41" s="29"/>
      <c r="G41" s="30"/>
      <c r="H41" s="30"/>
      <c r="I41" s="30"/>
      <c r="J41" s="31"/>
      <c r="K41" s="30"/>
      <c r="L41" s="30"/>
      <c r="M41" s="31"/>
      <c r="N41" s="30"/>
      <c r="O41" s="30"/>
      <c r="P41" s="31"/>
      <c r="Q41" s="30"/>
      <c r="R41" s="29"/>
      <c r="S41" s="30"/>
      <c r="T41" s="30"/>
      <c r="U41" s="30"/>
      <c r="V41" s="31"/>
      <c r="W41" s="30"/>
      <c r="X41" s="29"/>
      <c r="Y41" s="28"/>
      <c r="Z41" s="28"/>
      <c r="AA41" s="27"/>
    </row>
    <row r="42" spans="1:27" s="1" customFormat="1" x14ac:dyDescent="0.25">
      <c r="A42" s="56" t="s">
        <v>121</v>
      </c>
      <c r="B42" s="32" t="s">
        <v>120</v>
      </c>
      <c r="C42" s="32">
        <v>5</v>
      </c>
      <c r="D42" s="38">
        <v>3</v>
      </c>
      <c r="E42" s="37">
        <v>1</v>
      </c>
      <c r="F42" s="36">
        <f>D42+E42</f>
        <v>4</v>
      </c>
      <c r="G42" s="30"/>
      <c r="H42" s="37"/>
      <c r="I42" s="36">
        <f>G42+H42</f>
        <v>0</v>
      </c>
      <c r="J42" s="38"/>
      <c r="K42" s="37"/>
      <c r="L42" s="40">
        <f>J42+K42</f>
        <v>0</v>
      </c>
      <c r="M42" s="38"/>
      <c r="N42" s="37"/>
      <c r="O42" s="112">
        <f>M42+N42</f>
        <v>0</v>
      </c>
      <c r="P42" s="38"/>
      <c r="Q42" s="37"/>
      <c r="R42" s="36">
        <f>P42+Q42</f>
        <v>0</v>
      </c>
      <c r="S42" s="37"/>
      <c r="T42" s="37"/>
      <c r="U42" s="40">
        <f>S42+T42</f>
        <v>0</v>
      </c>
      <c r="V42" s="38"/>
      <c r="W42" s="37"/>
      <c r="X42" s="36">
        <f>V42+W42</f>
        <v>0</v>
      </c>
      <c r="Y42" s="55">
        <f>D42+G42+J42+M42+P42+S42+V42</f>
        <v>3</v>
      </c>
      <c r="Z42" s="35">
        <f>E42+H42+K42+N42+Q42+T42+W42</f>
        <v>1</v>
      </c>
      <c r="AA42" s="166">
        <f>F42+I42+L42+O42+R42+U42+X42</f>
        <v>4</v>
      </c>
    </row>
    <row r="43" spans="1:27" x14ac:dyDescent="0.25">
      <c r="A43" s="56"/>
      <c r="B43" s="32"/>
      <c r="C43" s="32"/>
      <c r="D43" s="31"/>
      <c r="E43" s="30"/>
      <c r="F43" s="29"/>
      <c r="G43" s="30"/>
      <c r="H43" s="30"/>
      <c r="I43" s="29"/>
      <c r="J43" s="30"/>
      <c r="K43" s="30"/>
      <c r="L43" s="30"/>
      <c r="M43" s="31"/>
      <c r="N43" s="30"/>
      <c r="O43" s="30"/>
      <c r="P43" s="31"/>
      <c r="Q43" s="30"/>
      <c r="R43" s="29"/>
      <c r="S43" s="30"/>
      <c r="T43" s="30"/>
      <c r="U43" s="30"/>
      <c r="V43" s="31"/>
      <c r="W43" s="30"/>
      <c r="X43" s="29"/>
      <c r="Y43" s="28"/>
      <c r="Z43" s="28"/>
      <c r="AA43" s="27"/>
    </row>
    <row r="44" spans="1:27" s="1" customFormat="1" x14ac:dyDescent="0.25">
      <c r="A44" s="22" t="s">
        <v>119</v>
      </c>
      <c r="B44" s="92">
        <v>1805</v>
      </c>
      <c r="C44" s="92">
        <v>5</v>
      </c>
      <c r="D44" s="84">
        <v>5</v>
      </c>
      <c r="E44" s="83">
        <v>7</v>
      </c>
      <c r="F44" s="82">
        <f>D44+E44</f>
        <v>12</v>
      </c>
      <c r="G44" s="84"/>
      <c r="H44" s="83"/>
      <c r="I44" s="82">
        <f>G44+H44</f>
        <v>0</v>
      </c>
      <c r="J44" s="91"/>
      <c r="K44" s="91"/>
      <c r="L44" s="90">
        <f>J44+K44</f>
        <v>0</v>
      </c>
      <c r="M44" s="84"/>
      <c r="N44" s="83"/>
      <c r="O44" s="90">
        <f>M44+N44</f>
        <v>0</v>
      </c>
      <c r="P44" s="84"/>
      <c r="Q44" s="83"/>
      <c r="R44" s="82">
        <f>P44+Q44</f>
        <v>0</v>
      </c>
      <c r="S44" s="91"/>
      <c r="T44" s="91"/>
      <c r="U44" s="90">
        <f>S44+T44</f>
        <v>0</v>
      </c>
      <c r="V44" s="84"/>
      <c r="W44" s="83"/>
      <c r="X44" s="82">
        <f>V44+W44</f>
        <v>0</v>
      </c>
      <c r="Y44" s="88">
        <f>D44+G44+J44+M44+P44+S44+V44</f>
        <v>5</v>
      </c>
      <c r="Z44" s="88">
        <f>E44+H44+K44+N44+Q44+T44+W44</f>
        <v>7</v>
      </c>
      <c r="AA44" s="157">
        <f>F44+I44+L44+O44+R44+U44+X44</f>
        <v>12</v>
      </c>
    </row>
    <row r="45" spans="1:27" s="1" customFormat="1" ht="13.8" thickBot="1" x14ac:dyDescent="0.3">
      <c r="A45" s="22" t="s">
        <v>118</v>
      </c>
      <c r="B45" s="92">
        <v>1835</v>
      </c>
      <c r="C45" s="92">
        <v>5</v>
      </c>
      <c r="D45" s="84">
        <v>0</v>
      </c>
      <c r="E45" s="83">
        <v>1</v>
      </c>
      <c r="F45" s="82">
        <f>D45+E45</f>
        <v>1</v>
      </c>
      <c r="G45" s="91"/>
      <c r="H45" s="91"/>
      <c r="I45" s="90">
        <f>G45+H45</f>
        <v>0</v>
      </c>
      <c r="J45" s="84"/>
      <c r="K45" s="83"/>
      <c r="L45" s="82">
        <f>J45+K45</f>
        <v>0</v>
      </c>
      <c r="M45" s="84"/>
      <c r="N45" s="91"/>
      <c r="O45" s="90">
        <f>M45+N45</f>
        <v>0</v>
      </c>
      <c r="P45" s="84"/>
      <c r="Q45" s="83"/>
      <c r="R45" s="82">
        <f>P45+Q45</f>
        <v>0</v>
      </c>
      <c r="S45" s="91"/>
      <c r="T45" s="91"/>
      <c r="U45" s="90">
        <f>S45+T45</f>
        <v>0</v>
      </c>
      <c r="V45" s="84"/>
      <c r="W45" s="83"/>
      <c r="X45" s="82">
        <f>V45+W45</f>
        <v>0</v>
      </c>
      <c r="Y45" s="88">
        <f>D45+G45+J45+M45+P45+S45+V45</f>
        <v>0</v>
      </c>
      <c r="Z45" s="88">
        <f>E45+H45+K45+N45+Q45+T45+W45</f>
        <v>1</v>
      </c>
      <c r="AA45" s="157">
        <f>F45+I45+L45+O45+R45+U45+X45</f>
        <v>1</v>
      </c>
    </row>
    <row r="46" spans="1:27" s="1" customFormat="1" ht="13.8" thickBot="1" x14ac:dyDescent="0.3">
      <c r="A46" s="89" t="s">
        <v>117</v>
      </c>
      <c r="B46" s="7"/>
      <c r="C46" s="7"/>
      <c r="D46" s="78">
        <f>SUBTOTAL(9,D44:D45)</f>
        <v>5</v>
      </c>
      <c r="E46" s="5">
        <f>SUBTOTAL(9,E44:E45)</f>
        <v>8</v>
      </c>
      <c r="F46" s="4">
        <f>SUBTOTAL(9,F44:F45)</f>
        <v>13</v>
      </c>
      <c r="G46" s="5">
        <f>SUBTOTAL(9,G44:G45)</f>
        <v>0</v>
      </c>
      <c r="H46" s="5">
        <f>SUBTOTAL(9,H44:H45)</f>
        <v>0</v>
      </c>
      <c r="I46" s="5">
        <f>SUBTOTAL(9,I44:I45)</f>
        <v>0</v>
      </c>
      <c r="J46" s="78">
        <f>SUBTOTAL(9,J44:J45)</f>
        <v>0</v>
      </c>
      <c r="K46" s="5">
        <f>SUBTOTAL(9,K44:K45)</f>
        <v>0</v>
      </c>
      <c r="L46" s="4">
        <f>SUBTOTAL(9,L44:L45)</f>
        <v>0</v>
      </c>
      <c r="M46" s="78">
        <f>SUBTOTAL(9,M44:M45)</f>
        <v>0</v>
      </c>
      <c r="N46" s="5">
        <f>SUBTOTAL(9,N44:N45)</f>
        <v>0</v>
      </c>
      <c r="O46" s="5">
        <f>SUBTOTAL(9,O44:O45)</f>
        <v>0</v>
      </c>
      <c r="P46" s="78">
        <f>SUBTOTAL(9,P44:P45)</f>
        <v>0</v>
      </c>
      <c r="Q46" s="5">
        <f>SUBTOTAL(9,Q44:Q45)</f>
        <v>0</v>
      </c>
      <c r="R46" s="4">
        <f>SUBTOTAL(9,R44:R45)</f>
        <v>0</v>
      </c>
      <c r="S46" s="5">
        <f>SUBTOTAL(9,S44:S45)</f>
        <v>0</v>
      </c>
      <c r="T46" s="5">
        <f>SUBTOTAL(9,T44:T45)</f>
        <v>0</v>
      </c>
      <c r="U46" s="5">
        <f>SUBTOTAL(9,U44:U45)</f>
        <v>0</v>
      </c>
      <c r="V46" s="78">
        <f>SUBTOTAL(9,V44:V45)</f>
        <v>0</v>
      </c>
      <c r="W46" s="5">
        <f>SUBTOTAL(9,W44:W45)</f>
        <v>0</v>
      </c>
      <c r="X46" s="4">
        <f>SUBTOTAL(9,X44:X45)</f>
        <v>0</v>
      </c>
      <c r="Y46" s="3">
        <f>D46+G46+J46+M46+P46+S46+V46</f>
        <v>5</v>
      </c>
      <c r="Z46" s="3">
        <f>E46+H46+K46+N46+Q46+T46+W46</f>
        <v>8</v>
      </c>
      <c r="AA46" s="2">
        <f>SUBTOTAL(9,AA44:AA45)</f>
        <v>13</v>
      </c>
    </row>
    <row r="47" spans="1:27" x14ac:dyDescent="0.25">
      <c r="A47" s="22"/>
      <c r="B47" s="21"/>
      <c r="C47" s="21"/>
      <c r="D47" s="31"/>
      <c r="E47" s="30"/>
      <c r="F47" s="29"/>
      <c r="G47" s="67"/>
      <c r="H47" s="67"/>
      <c r="I47" s="67"/>
      <c r="J47" s="31"/>
      <c r="K47" s="30"/>
      <c r="L47" s="29"/>
      <c r="M47" s="31"/>
      <c r="N47" s="67"/>
      <c r="O47" s="67"/>
      <c r="P47" s="31"/>
      <c r="Q47" s="30"/>
      <c r="R47" s="29"/>
      <c r="S47" s="67"/>
      <c r="T47" s="67"/>
      <c r="U47" s="67"/>
      <c r="V47" s="31"/>
      <c r="W47" s="30"/>
      <c r="X47" s="29"/>
      <c r="Y47" s="66"/>
      <c r="Z47" s="66"/>
      <c r="AA47" s="27"/>
    </row>
    <row r="48" spans="1:27" s="1" customFormat="1" x14ac:dyDescent="0.25">
      <c r="A48" s="33" t="s">
        <v>116</v>
      </c>
      <c r="B48" s="92">
        <v>2130</v>
      </c>
      <c r="C48" s="92">
        <v>5</v>
      </c>
      <c r="D48" s="84"/>
      <c r="E48" s="83"/>
      <c r="F48" s="82">
        <f>D48+E48</f>
        <v>0</v>
      </c>
      <c r="G48" s="91"/>
      <c r="H48" s="91"/>
      <c r="I48" s="90">
        <f>G48+H48</f>
        <v>0</v>
      </c>
      <c r="J48" s="84"/>
      <c r="K48" s="83"/>
      <c r="L48" s="82">
        <f>J48+K48</f>
        <v>0</v>
      </c>
      <c r="M48" s="84"/>
      <c r="N48" s="91"/>
      <c r="O48" s="90">
        <f>M48+N48</f>
        <v>0</v>
      </c>
      <c r="P48" s="84"/>
      <c r="Q48" s="83"/>
      <c r="R48" s="82">
        <f>P48+Q48</f>
        <v>0</v>
      </c>
      <c r="S48" s="91"/>
      <c r="T48" s="91"/>
      <c r="U48" s="90">
        <f>S48+T48</f>
        <v>0</v>
      </c>
      <c r="V48" s="84"/>
      <c r="W48" s="83"/>
      <c r="X48" s="82">
        <f>V48+W48</f>
        <v>0</v>
      </c>
      <c r="Y48" s="88">
        <f>D48+G48+J48+M48+P48+S48+V48</f>
        <v>0</v>
      </c>
      <c r="Z48" s="88">
        <f>E48+H48+K48+N48+Q48+T48+W48</f>
        <v>0</v>
      </c>
      <c r="AA48" s="157">
        <f>F48+I48+L48+O48+R48+U48+X48</f>
        <v>0</v>
      </c>
    </row>
    <row r="49" spans="1:31" s="1" customFormat="1" x14ac:dyDescent="0.25">
      <c r="A49" s="33" t="s">
        <v>115</v>
      </c>
      <c r="B49" s="92">
        <v>2010</v>
      </c>
      <c r="C49" s="92">
        <v>5</v>
      </c>
      <c r="D49" s="84">
        <v>3</v>
      </c>
      <c r="E49" s="83">
        <v>4</v>
      </c>
      <c r="F49" s="82">
        <f>D49+E49</f>
        <v>7</v>
      </c>
      <c r="G49" s="91"/>
      <c r="H49" s="91"/>
      <c r="I49" s="90">
        <f>G49+H49</f>
        <v>0</v>
      </c>
      <c r="J49" s="84"/>
      <c r="K49" s="83"/>
      <c r="L49" s="82">
        <f>J49+K49</f>
        <v>0</v>
      </c>
      <c r="M49" s="84"/>
      <c r="N49" s="91"/>
      <c r="O49" s="90">
        <f>M49+N49</f>
        <v>0</v>
      </c>
      <c r="P49" s="84"/>
      <c r="Q49" s="83"/>
      <c r="R49" s="82">
        <f>P49+Q49</f>
        <v>0</v>
      </c>
      <c r="S49" s="91"/>
      <c r="T49" s="91"/>
      <c r="U49" s="90">
        <f>S49+T49</f>
        <v>0</v>
      </c>
      <c r="V49" s="84"/>
      <c r="W49" s="83"/>
      <c r="X49" s="82">
        <f>V49+W49</f>
        <v>0</v>
      </c>
      <c r="Y49" s="88">
        <f>D49+G49+J49+M49+P49+S49+V49</f>
        <v>3</v>
      </c>
      <c r="Z49" s="88">
        <f>E49+H49+K49+N49+Q49+T49+W49</f>
        <v>4</v>
      </c>
      <c r="AA49" s="157">
        <f>F49+I49+L49+O49+R49+U49+X49</f>
        <v>7</v>
      </c>
    </row>
    <row r="50" spans="1:31" s="1" customFormat="1" x14ac:dyDescent="0.25">
      <c r="A50" s="33" t="s">
        <v>114</v>
      </c>
      <c r="B50" s="92">
        <v>2015</v>
      </c>
      <c r="C50" s="92">
        <v>5</v>
      </c>
      <c r="D50" s="84"/>
      <c r="E50" s="83"/>
      <c r="F50" s="82">
        <f>D50+E50</f>
        <v>0</v>
      </c>
      <c r="G50" s="91"/>
      <c r="H50" s="91"/>
      <c r="I50" s="90">
        <f>G50+H50</f>
        <v>0</v>
      </c>
      <c r="J50" s="84"/>
      <c r="K50" s="83"/>
      <c r="L50" s="82">
        <f>J50+K50</f>
        <v>0</v>
      </c>
      <c r="M50" s="84"/>
      <c r="N50" s="91"/>
      <c r="O50" s="90">
        <f>M50+N50</f>
        <v>0</v>
      </c>
      <c r="P50" s="84"/>
      <c r="Q50" s="83"/>
      <c r="R50" s="82">
        <f>P50+Q50</f>
        <v>0</v>
      </c>
      <c r="S50" s="91"/>
      <c r="T50" s="91"/>
      <c r="U50" s="90">
        <f>S50+T50</f>
        <v>0</v>
      </c>
      <c r="V50" s="84"/>
      <c r="W50" s="83"/>
      <c r="X50" s="82">
        <f>V50+W50</f>
        <v>0</v>
      </c>
      <c r="Y50" s="88">
        <f>D50+G50+J50+M50+P50+S50+V50</f>
        <v>0</v>
      </c>
      <c r="Z50" s="88">
        <f>E50+H50+K50+N50+Q50+T50+W50</f>
        <v>0</v>
      </c>
      <c r="AA50" s="157">
        <f>F50+I50+L50+O50+R50+U50+X50</f>
        <v>0</v>
      </c>
    </row>
    <row r="51" spans="1:31" s="1" customFormat="1" x14ac:dyDescent="0.25">
      <c r="A51" s="33" t="s">
        <v>113</v>
      </c>
      <c r="B51" s="92">
        <v>2020</v>
      </c>
      <c r="C51" s="92">
        <v>5</v>
      </c>
      <c r="D51" s="84">
        <v>1</v>
      </c>
      <c r="E51" s="83"/>
      <c r="F51" s="82">
        <f>D51+E51</f>
        <v>1</v>
      </c>
      <c r="G51" s="91"/>
      <c r="H51" s="91"/>
      <c r="I51" s="90">
        <f>G51+H51</f>
        <v>0</v>
      </c>
      <c r="J51" s="84"/>
      <c r="K51" s="83"/>
      <c r="L51" s="82">
        <f>J51+K51</f>
        <v>0</v>
      </c>
      <c r="M51" s="84"/>
      <c r="N51" s="91"/>
      <c r="O51" s="90">
        <f>M51+N51</f>
        <v>0</v>
      </c>
      <c r="P51" s="84"/>
      <c r="Q51" s="83"/>
      <c r="R51" s="82">
        <f>P51+Q51</f>
        <v>0</v>
      </c>
      <c r="S51" s="91"/>
      <c r="T51" s="91"/>
      <c r="U51" s="90">
        <f>S51+T51</f>
        <v>0</v>
      </c>
      <c r="V51" s="84"/>
      <c r="W51" s="83"/>
      <c r="X51" s="82">
        <f>V51+W51</f>
        <v>0</v>
      </c>
      <c r="Y51" s="88">
        <f>D51+G51+J51+M51+P51+S51+V51</f>
        <v>1</v>
      </c>
      <c r="Z51" s="88">
        <f>E51+H51+K51+N51+Q51+T51+W51</f>
        <v>0</v>
      </c>
      <c r="AA51" s="157">
        <f>F51+I51+L51+O51+R51+U51+X51</f>
        <v>1</v>
      </c>
    </row>
    <row r="52" spans="1:31" s="1" customFormat="1" x14ac:dyDescent="0.25">
      <c r="A52" s="22" t="s">
        <v>112</v>
      </c>
      <c r="B52" s="92">
        <v>1980</v>
      </c>
      <c r="C52" s="92">
        <v>5</v>
      </c>
      <c r="D52" s="84">
        <v>5</v>
      </c>
      <c r="E52" s="83">
        <v>0</v>
      </c>
      <c r="F52" s="82">
        <f>D52+E52</f>
        <v>5</v>
      </c>
      <c r="G52" s="91">
        <v>1</v>
      </c>
      <c r="H52" s="91">
        <v>0</v>
      </c>
      <c r="I52" s="90">
        <f>G52+H52</f>
        <v>1</v>
      </c>
      <c r="J52" s="84"/>
      <c r="K52" s="83"/>
      <c r="L52" s="82">
        <f>J52+K52</f>
        <v>0</v>
      </c>
      <c r="M52" s="84"/>
      <c r="N52" s="91"/>
      <c r="O52" s="90">
        <f>M52+N52</f>
        <v>0</v>
      </c>
      <c r="P52" s="84"/>
      <c r="Q52" s="83"/>
      <c r="R52" s="82">
        <f>P52+Q52</f>
        <v>0</v>
      </c>
      <c r="S52" s="91"/>
      <c r="T52" s="91"/>
      <c r="U52" s="90">
        <f>S52+T52</f>
        <v>0</v>
      </c>
      <c r="V52" s="84">
        <v>1</v>
      </c>
      <c r="W52" s="83">
        <v>0</v>
      </c>
      <c r="X52" s="82">
        <f>V52+W52</f>
        <v>1</v>
      </c>
      <c r="Y52" s="88">
        <f>D52+G52+J52+M52+P52+S52+V52</f>
        <v>7</v>
      </c>
      <c r="Z52" s="88">
        <f>E52+H52+K52+N52+Q52+T52+W52</f>
        <v>0</v>
      </c>
      <c r="AA52" s="157">
        <f>F52+I52+L52+O52+R52+U52+X52</f>
        <v>7</v>
      </c>
    </row>
    <row r="53" spans="1:31" s="1" customFormat="1" x14ac:dyDescent="0.25">
      <c r="A53" s="22" t="s">
        <v>111</v>
      </c>
      <c r="B53" s="92">
        <v>1985</v>
      </c>
      <c r="C53" s="92">
        <v>5</v>
      </c>
      <c r="D53" s="84">
        <v>0</v>
      </c>
      <c r="E53" s="83">
        <v>0</v>
      </c>
      <c r="F53" s="82">
        <f>D53+E53</f>
        <v>0</v>
      </c>
      <c r="G53" s="91"/>
      <c r="H53" s="91"/>
      <c r="I53" s="90">
        <f>G53+H53</f>
        <v>0</v>
      </c>
      <c r="J53" s="84"/>
      <c r="K53" s="83"/>
      <c r="L53" s="82">
        <f>J53+K53</f>
        <v>0</v>
      </c>
      <c r="M53" s="84"/>
      <c r="N53" s="91"/>
      <c r="O53" s="90">
        <f>M53+N53</f>
        <v>0</v>
      </c>
      <c r="P53" s="84"/>
      <c r="Q53" s="83"/>
      <c r="R53" s="82">
        <f>P53+Q53</f>
        <v>0</v>
      </c>
      <c r="S53" s="91"/>
      <c r="T53" s="91"/>
      <c r="U53" s="90">
        <f>S53+T53</f>
        <v>0</v>
      </c>
      <c r="V53" s="84"/>
      <c r="W53" s="83"/>
      <c r="X53" s="82">
        <f>V53+W53</f>
        <v>0</v>
      </c>
      <c r="Y53" s="88">
        <f>D53+G53+J53+M53+P53+S53+V53</f>
        <v>0</v>
      </c>
      <c r="Z53" s="88">
        <f>E53+H53+K53+N53+Q53+T53+W53</f>
        <v>0</v>
      </c>
      <c r="AA53" s="157">
        <f>F53+I53+L53+O53+R53+U53+X53</f>
        <v>0</v>
      </c>
    </row>
    <row r="54" spans="1:31" s="1" customFormat="1" x14ac:dyDescent="0.25">
      <c r="A54" s="22" t="s">
        <v>110</v>
      </c>
      <c r="B54" s="92">
        <v>2040</v>
      </c>
      <c r="C54" s="92">
        <v>5</v>
      </c>
      <c r="D54" s="84">
        <v>2</v>
      </c>
      <c r="E54" s="83">
        <v>0</v>
      </c>
      <c r="F54" s="82">
        <f>D54+E54</f>
        <v>2</v>
      </c>
      <c r="G54" s="91"/>
      <c r="H54" s="91"/>
      <c r="I54" s="90">
        <f>G54+H54</f>
        <v>0</v>
      </c>
      <c r="J54" s="84"/>
      <c r="K54" s="83"/>
      <c r="L54" s="82">
        <f>J54+K54</f>
        <v>0</v>
      </c>
      <c r="M54" s="84"/>
      <c r="N54" s="91"/>
      <c r="O54" s="90">
        <f>M54+N54</f>
        <v>0</v>
      </c>
      <c r="P54" s="84">
        <v>0</v>
      </c>
      <c r="Q54" s="83">
        <v>1</v>
      </c>
      <c r="R54" s="82">
        <f>P54+Q54</f>
        <v>1</v>
      </c>
      <c r="S54" s="91"/>
      <c r="T54" s="91"/>
      <c r="U54" s="90">
        <f>S54+T54</f>
        <v>0</v>
      </c>
      <c r="V54" s="84">
        <v>1</v>
      </c>
      <c r="W54" s="83">
        <v>0</v>
      </c>
      <c r="X54" s="82">
        <f>V54+W54</f>
        <v>1</v>
      </c>
      <c r="Y54" s="88">
        <f>D54+G54+J54+M54+P54+S54+V54</f>
        <v>3</v>
      </c>
      <c r="Z54" s="88">
        <f>E54+H54+K54+N54+Q54+T54+W54</f>
        <v>1</v>
      </c>
      <c r="AA54" s="157">
        <f>F54+I54+L54+O54+R54+U54+X54</f>
        <v>4</v>
      </c>
    </row>
    <row r="55" spans="1:31" s="1" customFormat="1" x14ac:dyDescent="0.25">
      <c r="A55" s="33" t="s">
        <v>109</v>
      </c>
      <c r="B55" s="92">
        <v>2100</v>
      </c>
      <c r="C55" s="92">
        <v>5</v>
      </c>
      <c r="D55" s="84">
        <v>21</v>
      </c>
      <c r="E55" s="83">
        <v>2</v>
      </c>
      <c r="F55" s="82">
        <f>D55+E55</f>
        <v>23</v>
      </c>
      <c r="G55" s="91"/>
      <c r="H55" s="91"/>
      <c r="I55" s="90">
        <f>G55+H55</f>
        <v>0</v>
      </c>
      <c r="J55" s="84"/>
      <c r="K55" s="83"/>
      <c r="L55" s="82">
        <f>J55+K55</f>
        <v>0</v>
      </c>
      <c r="M55" s="84"/>
      <c r="N55" s="91"/>
      <c r="O55" s="90">
        <f>M55+N55</f>
        <v>0</v>
      </c>
      <c r="P55" s="84">
        <v>0</v>
      </c>
      <c r="Q55" s="83">
        <v>1</v>
      </c>
      <c r="R55" s="82">
        <f>P55+Q55</f>
        <v>1</v>
      </c>
      <c r="S55" s="91"/>
      <c r="T55" s="91"/>
      <c r="U55" s="90">
        <f>S55+T55</f>
        <v>0</v>
      </c>
      <c r="V55" s="84">
        <v>2</v>
      </c>
      <c r="W55" s="83">
        <v>0</v>
      </c>
      <c r="X55" s="82">
        <f>V55+W55</f>
        <v>2</v>
      </c>
      <c r="Y55" s="88">
        <f>D55+G55+J55+M55+P55+S55+V55</f>
        <v>23</v>
      </c>
      <c r="Z55" s="88">
        <f>E55+H55+K55+N55+Q55+T55+W55</f>
        <v>3</v>
      </c>
      <c r="AA55" s="157">
        <f>F55+I55+L55+O55+R55+U55+X55</f>
        <v>26</v>
      </c>
    </row>
    <row r="56" spans="1:31" s="1" customFormat="1" ht="13.8" thickBot="1" x14ac:dyDescent="0.3">
      <c r="A56" s="33" t="s">
        <v>108</v>
      </c>
      <c r="B56" s="92">
        <v>2110</v>
      </c>
      <c r="C56" s="92">
        <v>5</v>
      </c>
      <c r="D56" s="84">
        <v>2</v>
      </c>
      <c r="E56" s="83">
        <v>0</v>
      </c>
      <c r="F56" s="82">
        <f>D56+E56</f>
        <v>2</v>
      </c>
      <c r="G56" s="91"/>
      <c r="H56" s="91"/>
      <c r="I56" s="90">
        <f>G56+H56</f>
        <v>0</v>
      </c>
      <c r="J56" s="84"/>
      <c r="K56" s="83"/>
      <c r="L56" s="82">
        <f>J56+K56</f>
        <v>0</v>
      </c>
      <c r="M56" s="84">
        <v>0</v>
      </c>
      <c r="N56" s="91">
        <v>1</v>
      </c>
      <c r="O56" s="90">
        <f>M56+N56</f>
        <v>1</v>
      </c>
      <c r="P56" s="84"/>
      <c r="Q56" s="83"/>
      <c r="R56" s="82">
        <f>P56+Q56</f>
        <v>0</v>
      </c>
      <c r="S56" s="91"/>
      <c r="T56" s="91"/>
      <c r="U56" s="90">
        <f>S56+T56</f>
        <v>0</v>
      </c>
      <c r="V56" s="84"/>
      <c r="W56" s="83"/>
      <c r="X56" s="82">
        <f>V56+W56</f>
        <v>0</v>
      </c>
      <c r="Y56" s="88">
        <f>D56+G56+J56+M56+P56+S56+V56</f>
        <v>2</v>
      </c>
      <c r="Z56" s="88">
        <f>E56+H56+K56+N56+Q56+T56+W56</f>
        <v>1</v>
      </c>
      <c r="AA56" s="157">
        <f>F56+I56+L56+O56+R56+U56+X56</f>
        <v>3</v>
      </c>
    </row>
    <row r="57" spans="1:31" s="1" customFormat="1" ht="13.8" thickBot="1" x14ac:dyDescent="0.3">
      <c r="A57" s="89" t="s">
        <v>107</v>
      </c>
      <c r="B57" s="7"/>
      <c r="C57" s="7"/>
      <c r="D57" s="78">
        <f>SUBTOTAL(9,D48:D56)</f>
        <v>34</v>
      </c>
      <c r="E57" s="5">
        <f>SUBTOTAL(9,E48:E56)</f>
        <v>6</v>
      </c>
      <c r="F57" s="5">
        <f>SUBTOTAL(9,F48:F56)</f>
        <v>40</v>
      </c>
      <c r="G57" s="78">
        <f>SUBTOTAL(9,G48:G56)</f>
        <v>1</v>
      </c>
      <c r="H57" s="5">
        <f>SUBTOTAL(9,H48:H56)</f>
        <v>0</v>
      </c>
      <c r="I57" s="5">
        <f>SUBTOTAL(9,I48:I56)</f>
        <v>1</v>
      </c>
      <c r="J57" s="78">
        <f>SUBTOTAL(9,J48:J56)</f>
        <v>0</v>
      </c>
      <c r="K57" s="5">
        <f>SUBTOTAL(9,K48:K56)</f>
        <v>0</v>
      </c>
      <c r="L57" s="4">
        <f>SUBTOTAL(9,L48:L56)</f>
        <v>0</v>
      </c>
      <c r="M57" s="78">
        <f>SUBTOTAL(9,M48:M56)</f>
        <v>0</v>
      </c>
      <c r="N57" s="5">
        <f>SUBTOTAL(9,N48:N56)</f>
        <v>1</v>
      </c>
      <c r="O57" s="5">
        <f>SUBTOTAL(9,O48:O56)</f>
        <v>1</v>
      </c>
      <c r="P57" s="78">
        <f>SUBTOTAL(9,P48:P56)</f>
        <v>0</v>
      </c>
      <c r="Q57" s="5">
        <f>SUBTOTAL(9,Q48:Q56)</f>
        <v>2</v>
      </c>
      <c r="R57" s="5">
        <f>SUBTOTAL(9,R48:R56)</f>
        <v>2</v>
      </c>
      <c r="S57" s="78">
        <f>SUBTOTAL(9,S48:S56)</f>
        <v>0</v>
      </c>
      <c r="T57" s="5">
        <f>SUBTOTAL(9,T48:T56)</f>
        <v>0</v>
      </c>
      <c r="U57" s="5">
        <f>SUBTOTAL(9,U48:U56)</f>
        <v>0</v>
      </c>
      <c r="V57" s="78">
        <f>SUBTOTAL(9,V48:V56)</f>
        <v>4</v>
      </c>
      <c r="W57" s="5">
        <f>SUBTOTAL(9,W48:W56)</f>
        <v>0</v>
      </c>
      <c r="X57" s="5">
        <f>SUBTOTAL(9,X48:X56)</f>
        <v>4</v>
      </c>
      <c r="Y57" s="77">
        <f>D57+G57+J57+M57+P57+S57+V57</f>
        <v>39</v>
      </c>
      <c r="Z57" s="3">
        <f>E57+H57+K57+N57+Q57+T57+W57</f>
        <v>9</v>
      </c>
      <c r="AA57" s="2">
        <f>SUBTOTAL(9,AA48:AA56)</f>
        <v>48</v>
      </c>
    </row>
    <row r="58" spans="1:31" s="1" customFormat="1" x14ac:dyDescent="0.25">
      <c r="A58" s="56"/>
      <c r="B58" s="32"/>
      <c r="C58" s="32"/>
      <c r="D58" s="54"/>
      <c r="E58" s="56"/>
      <c r="F58" s="56"/>
      <c r="G58" s="56"/>
      <c r="H58" s="56"/>
      <c r="I58" s="56"/>
      <c r="J58" s="54"/>
      <c r="K58" s="56"/>
      <c r="L58" s="109"/>
      <c r="M58" s="54"/>
      <c r="N58" s="56"/>
      <c r="O58" s="56"/>
      <c r="P58" s="54"/>
      <c r="Q58" s="56"/>
      <c r="R58" s="56"/>
      <c r="S58" s="56"/>
      <c r="T58" s="56"/>
      <c r="U58" s="56"/>
      <c r="V58" s="54"/>
      <c r="W58" s="56"/>
      <c r="X58" s="56"/>
      <c r="Y58" s="167"/>
      <c r="Z58" s="167"/>
      <c r="AA58" s="107"/>
      <c r="AB58" s="44"/>
      <c r="AC58" s="44"/>
      <c r="AD58" s="44"/>
      <c r="AE58" s="44"/>
    </row>
    <row r="59" spans="1:31" s="1" customFormat="1" x14ac:dyDescent="0.25">
      <c r="A59" s="22" t="s">
        <v>106</v>
      </c>
      <c r="B59" s="165">
        <v>2200</v>
      </c>
      <c r="C59" s="21">
        <v>5</v>
      </c>
      <c r="D59" s="38">
        <v>0</v>
      </c>
      <c r="E59" s="37">
        <v>0</v>
      </c>
      <c r="F59" s="36">
        <f>D59+E59</f>
        <v>0</v>
      </c>
      <c r="G59" s="113">
        <v>0</v>
      </c>
      <c r="H59" s="113">
        <v>0</v>
      </c>
      <c r="I59" s="36">
        <f>G59+H59</f>
        <v>0</v>
      </c>
      <c r="J59" s="38"/>
      <c r="K59" s="37"/>
      <c r="L59" s="36">
        <f>J59+K59</f>
        <v>0</v>
      </c>
      <c r="M59" s="38"/>
      <c r="N59" s="113"/>
      <c r="O59" s="112">
        <f>M59+N59</f>
        <v>0</v>
      </c>
      <c r="P59" s="38"/>
      <c r="Q59" s="37"/>
      <c r="R59" s="36">
        <f>P59+Q59</f>
        <v>0</v>
      </c>
      <c r="S59" s="113"/>
      <c r="T59" s="113"/>
      <c r="U59" s="112">
        <f>S59+T59</f>
        <v>0</v>
      </c>
      <c r="V59" s="38">
        <v>0</v>
      </c>
      <c r="W59" s="37">
        <v>0</v>
      </c>
      <c r="X59" s="36">
        <f>V59+W59</f>
        <v>0</v>
      </c>
      <c r="Y59" s="111">
        <f>D59+G59+J59+M59+P59+S59+V59</f>
        <v>0</v>
      </c>
      <c r="Z59" s="111">
        <f>E59+H59+K59+N59+Q59+T59+W59</f>
        <v>0</v>
      </c>
      <c r="AA59" s="166">
        <f>F59+I59+L59+O59+R59+U59+X59</f>
        <v>0</v>
      </c>
    </row>
    <row r="60" spans="1:31" s="44" customFormat="1" x14ac:dyDescent="0.25">
      <c r="A60" s="22"/>
      <c r="B60" s="165"/>
      <c r="C60" s="21"/>
      <c r="D60" s="64"/>
      <c r="E60" s="63"/>
      <c r="F60" s="29"/>
      <c r="G60" s="164"/>
      <c r="H60" s="164"/>
      <c r="I60" s="29"/>
      <c r="J60" s="64"/>
      <c r="K60" s="63"/>
      <c r="L60" s="29"/>
      <c r="M60" s="64"/>
      <c r="N60" s="164"/>
      <c r="O60" s="67"/>
      <c r="P60" s="64"/>
      <c r="Q60" s="63"/>
      <c r="R60" s="29"/>
      <c r="S60" s="164"/>
      <c r="T60" s="164"/>
      <c r="U60" s="67"/>
      <c r="V60" s="64"/>
      <c r="W60" s="63"/>
      <c r="X60" s="29"/>
      <c r="Y60" s="66"/>
      <c r="Z60" s="66"/>
      <c r="AA60" s="163"/>
    </row>
    <row r="61" spans="1:31" s="1" customFormat="1" x14ac:dyDescent="0.25">
      <c r="A61" s="22" t="s">
        <v>105</v>
      </c>
      <c r="B61" s="158">
        <v>2210</v>
      </c>
      <c r="C61" s="92">
        <v>5</v>
      </c>
      <c r="D61" s="84">
        <v>0</v>
      </c>
      <c r="E61" s="83">
        <v>0</v>
      </c>
      <c r="F61" s="82">
        <f>D61+E61</f>
        <v>0</v>
      </c>
      <c r="G61" s="91">
        <v>0</v>
      </c>
      <c r="H61" s="91">
        <v>1</v>
      </c>
      <c r="I61" s="82">
        <f>G61+H61</f>
        <v>1</v>
      </c>
      <c r="J61" s="84"/>
      <c r="K61" s="83"/>
      <c r="L61" s="82"/>
      <c r="M61" s="84"/>
      <c r="N61" s="91"/>
      <c r="O61" s="90"/>
      <c r="P61" s="84"/>
      <c r="Q61" s="83"/>
      <c r="R61" s="82"/>
      <c r="S61" s="91"/>
      <c r="T61" s="91"/>
      <c r="U61" s="90"/>
      <c r="V61" s="84"/>
      <c r="W61" s="83"/>
      <c r="X61" s="82"/>
      <c r="Y61" s="81">
        <f>D61+G61+J61+M61+P61+S61+V61</f>
        <v>0</v>
      </c>
      <c r="Z61" s="88">
        <f>E61+H61+K61+N61+Q61+T61+W61</f>
        <v>1</v>
      </c>
      <c r="AA61" s="157">
        <f>F61+I61+L61+O61+R61+U61+X61</f>
        <v>1</v>
      </c>
    </row>
    <row r="62" spans="1:31" s="1" customFormat="1" ht="13.8" thickBot="1" x14ac:dyDescent="0.3">
      <c r="A62" s="22" t="s">
        <v>104</v>
      </c>
      <c r="B62" s="92">
        <v>2290</v>
      </c>
      <c r="C62" s="92">
        <v>5</v>
      </c>
      <c r="D62" s="84">
        <v>7</v>
      </c>
      <c r="E62" s="83">
        <v>0</v>
      </c>
      <c r="F62" s="82">
        <f>D62+E62</f>
        <v>7</v>
      </c>
      <c r="G62" s="91"/>
      <c r="H62" s="91"/>
      <c r="I62" s="82">
        <f>G62+H62</f>
        <v>0</v>
      </c>
      <c r="J62" s="84"/>
      <c r="K62" s="83"/>
      <c r="L62" s="82">
        <f>J62+K62</f>
        <v>0</v>
      </c>
      <c r="M62" s="84"/>
      <c r="N62" s="91"/>
      <c r="O62" s="82">
        <f>M62+N62</f>
        <v>0</v>
      </c>
      <c r="P62" s="84"/>
      <c r="Q62" s="83"/>
      <c r="R62" s="82">
        <f>P62+Q62</f>
        <v>0</v>
      </c>
      <c r="S62" s="91"/>
      <c r="T62" s="91"/>
      <c r="U62" s="82">
        <f>S62+T62</f>
        <v>0</v>
      </c>
      <c r="V62" s="84">
        <v>1</v>
      </c>
      <c r="W62" s="83">
        <v>0</v>
      </c>
      <c r="X62" s="85">
        <f>V62+W62</f>
        <v>1</v>
      </c>
      <c r="Y62" s="81">
        <f>D62+G62+J62+M62+P62+S62+V62</f>
        <v>8</v>
      </c>
      <c r="Z62" s="88">
        <f>E62+H62+K62+N62+Q62+T62+W62</f>
        <v>0</v>
      </c>
      <c r="AA62" s="157">
        <f>F62+I62+L62+O62+R62+U62+X62</f>
        <v>8</v>
      </c>
    </row>
    <row r="63" spans="1:31" s="1" customFormat="1" ht="13.8" thickBot="1" x14ac:dyDescent="0.3">
      <c r="A63" s="146" t="s">
        <v>103</v>
      </c>
      <c r="B63" s="162"/>
      <c r="C63" s="155"/>
      <c r="D63" s="145">
        <f>SUM(D61:D62)</f>
        <v>7</v>
      </c>
      <c r="E63" s="144">
        <f>SUM(E61:E62)</f>
        <v>0</v>
      </c>
      <c r="F63" s="143">
        <f>SUM(F61:F62)</f>
        <v>7</v>
      </c>
      <c r="G63" s="145">
        <f>SUM(G61:G62)</f>
        <v>0</v>
      </c>
      <c r="H63" s="144">
        <f>SUM(H61:H62)</f>
        <v>1</v>
      </c>
      <c r="I63" s="143">
        <f>SUM(I61:I62)</f>
        <v>1</v>
      </c>
      <c r="J63" s="145">
        <f>SUM(J61:J62)</f>
        <v>0</v>
      </c>
      <c r="K63" s="144">
        <f>SUM(K61:K62)</f>
        <v>0</v>
      </c>
      <c r="L63" s="143">
        <f>SUM(L61:L62)</f>
        <v>0</v>
      </c>
      <c r="M63" s="145">
        <f>SUM(M61:M62)</f>
        <v>0</v>
      </c>
      <c r="N63" s="144">
        <f>SUM(N61:N62)</f>
        <v>0</v>
      </c>
      <c r="O63" s="143">
        <f>SUM(O61:O62)</f>
        <v>0</v>
      </c>
      <c r="P63" s="145">
        <f>SUM(P61:P62)</f>
        <v>0</v>
      </c>
      <c r="Q63" s="144">
        <f>SUM(Q61:Q62)</f>
        <v>0</v>
      </c>
      <c r="R63" s="143">
        <f>SUM(R61:R62)</f>
        <v>0</v>
      </c>
      <c r="S63" s="145">
        <f>SUM(S61:S62)</f>
        <v>0</v>
      </c>
      <c r="T63" s="144">
        <f>SUM(T61:T62)</f>
        <v>0</v>
      </c>
      <c r="U63" s="143">
        <f>SUM(U61:U62)</f>
        <v>0</v>
      </c>
      <c r="V63" s="145">
        <f>SUM(V61:V62)</f>
        <v>1</v>
      </c>
      <c r="W63" s="144">
        <f>SUM(W61:W62)</f>
        <v>0</v>
      </c>
      <c r="X63" s="143">
        <f>SUM(X61:X62)</f>
        <v>1</v>
      </c>
      <c r="Y63" s="145">
        <f>SUM(Y61:Y62)</f>
        <v>8</v>
      </c>
      <c r="Z63" s="144">
        <f>SUM(Z61:Z62)</f>
        <v>1</v>
      </c>
      <c r="AA63" s="143">
        <f>SUM(AA61:AA62)</f>
        <v>9</v>
      </c>
    </row>
    <row r="64" spans="1:31" x14ac:dyDescent="0.25">
      <c r="D64" s="161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59"/>
    </row>
    <row r="65" spans="1:27" s="1" customFormat="1" x14ac:dyDescent="0.25">
      <c r="A65" s="22" t="s">
        <v>102</v>
      </c>
      <c r="B65" s="92">
        <v>2205</v>
      </c>
      <c r="C65" s="92">
        <v>5</v>
      </c>
      <c r="D65" s="84">
        <v>4</v>
      </c>
      <c r="E65" s="83">
        <v>2</v>
      </c>
      <c r="F65" s="82">
        <f>D65+E65</f>
        <v>6</v>
      </c>
      <c r="G65" s="91"/>
      <c r="H65" s="91"/>
      <c r="I65" s="90">
        <f>G65+H65</f>
        <v>0</v>
      </c>
      <c r="J65" s="84"/>
      <c r="K65" s="83"/>
      <c r="L65" s="82">
        <f>J65+K65</f>
        <v>0</v>
      </c>
      <c r="M65" s="84"/>
      <c r="N65" s="91"/>
      <c r="O65" s="90">
        <f>M65+N65</f>
        <v>0</v>
      </c>
      <c r="P65" s="84">
        <v>1</v>
      </c>
      <c r="Q65" s="83">
        <v>0</v>
      </c>
      <c r="R65" s="82">
        <f>P65+Q65</f>
        <v>1</v>
      </c>
      <c r="S65" s="91"/>
      <c r="T65" s="91"/>
      <c r="U65" s="90">
        <f>S65+T65</f>
        <v>0</v>
      </c>
      <c r="V65" s="84">
        <v>1</v>
      </c>
      <c r="W65" s="83">
        <v>0</v>
      </c>
      <c r="X65" s="82">
        <f>V65+W65</f>
        <v>1</v>
      </c>
      <c r="Y65" s="88">
        <f>D65+G65+J65+M65+P65+S65+V65</f>
        <v>6</v>
      </c>
      <c r="Z65" s="88">
        <f>E65+H65+K65+N65+Q65+T65+W65</f>
        <v>2</v>
      </c>
      <c r="AA65" s="157">
        <f>F65+I65+L65+O65+R65+U65+X65</f>
        <v>8</v>
      </c>
    </row>
    <row r="66" spans="1:27" s="1" customFormat="1" x14ac:dyDescent="0.25">
      <c r="A66" s="22" t="s">
        <v>101</v>
      </c>
      <c r="B66" s="92">
        <v>2265</v>
      </c>
      <c r="C66" s="92">
        <v>5</v>
      </c>
      <c r="D66" s="84">
        <v>1</v>
      </c>
      <c r="E66" s="83">
        <v>1</v>
      </c>
      <c r="F66" s="82">
        <f>D66+E66</f>
        <v>2</v>
      </c>
      <c r="G66" s="91"/>
      <c r="H66" s="91"/>
      <c r="I66" s="90">
        <f>G66+H66</f>
        <v>0</v>
      </c>
      <c r="J66" s="84"/>
      <c r="K66" s="83"/>
      <c r="L66" s="82">
        <f>J66+K66</f>
        <v>0</v>
      </c>
      <c r="M66" s="84"/>
      <c r="N66" s="91"/>
      <c r="O66" s="90">
        <f>M66+N66</f>
        <v>0</v>
      </c>
      <c r="P66" s="84"/>
      <c r="Q66" s="83"/>
      <c r="R66" s="82">
        <f>P66+Q66</f>
        <v>0</v>
      </c>
      <c r="S66" s="91"/>
      <c r="T66" s="91"/>
      <c r="U66" s="90">
        <f>S66+T66</f>
        <v>0</v>
      </c>
      <c r="V66" s="84">
        <v>0</v>
      </c>
      <c r="W66" s="83">
        <v>1</v>
      </c>
      <c r="X66" s="82">
        <f>V66+W66</f>
        <v>1</v>
      </c>
      <c r="Y66" s="88">
        <f>D66+G66+J66+M66+P66+S66+V66</f>
        <v>1</v>
      </c>
      <c r="Z66" s="88">
        <f>E66+H66+K66+N66+Q66+T66+W66</f>
        <v>2</v>
      </c>
      <c r="AA66" s="157">
        <f>F66+I66+L66+O66+R66+U66+X66</f>
        <v>3</v>
      </c>
    </row>
    <row r="67" spans="1:27" s="1" customFormat="1" x14ac:dyDescent="0.25">
      <c r="A67" s="22" t="s">
        <v>100</v>
      </c>
      <c r="B67" s="92">
        <v>2260</v>
      </c>
      <c r="C67" s="92">
        <v>5</v>
      </c>
      <c r="D67" s="84"/>
      <c r="E67" s="83"/>
      <c r="F67" s="82">
        <f>D67+E67</f>
        <v>0</v>
      </c>
      <c r="G67" s="91"/>
      <c r="H67" s="91"/>
      <c r="I67" s="90">
        <f>G67+H67</f>
        <v>0</v>
      </c>
      <c r="J67" s="84"/>
      <c r="K67" s="83"/>
      <c r="L67" s="82">
        <f>J67+K67</f>
        <v>0</v>
      </c>
      <c r="M67" s="84"/>
      <c r="N67" s="91"/>
      <c r="O67" s="90">
        <f>M67+N67</f>
        <v>0</v>
      </c>
      <c r="P67" s="84"/>
      <c r="Q67" s="83"/>
      <c r="R67" s="82">
        <f>P67+Q67</f>
        <v>0</v>
      </c>
      <c r="S67" s="91"/>
      <c r="T67" s="91"/>
      <c r="U67" s="90">
        <f>S67+T67</f>
        <v>0</v>
      </c>
      <c r="V67" s="84"/>
      <c r="W67" s="83"/>
      <c r="X67" s="82">
        <f>V67+W67</f>
        <v>0</v>
      </c>
      <c r="Y67" s="88">
        <f>D67+G67+J67+M67+P67+S67+V67</f>
        <v>0</v>
      </c>
      <c r="Z67" s="88">
        <f>E67+H67+K67+N67+Q67+T67+W67</f>
        <v>0</v>
      </c>
      <c r="AA67" s="157">
        <f>F67+I67+L67+O67+R67+U67+X67</f>
        <v>0</v>
      </c>
    </row>
    <row r="68" spans="1:27" s="1" customFormat="1" x14ac:dyDescent="0.25">
      <c r="A68" s="22" t="s">
        <v>99</v>
      </c>
      <c r="B68" s="92">
        <v>2270</v>
      </c>
      <c r="C68" s="92">
        <v>5</v>
      </c>
      <c r="D68" s="84">
        <v>2</v>
      </c>
      <c r="E68" s="83">
        <v>1</v>
      </c>
      <c r="F68" s="82">
        <f>D68+E68</f>
        <v>3</v>
      </c>
      <c r="G68" s="91"/>
      <c r="H68" s="91"/>
      <c r="I68" s="90">
        <f>G68+H68</f>
        <v>0</v>
      </c>
      <c r="J68" s="84"/>
      <c r="K68" s="83"/>
      <c r="L68" s="82">
        <f>J68+K68</f>
        <v>0</v>
      </c>
      <c r="M68" s="84"/>
      <c r="N68" s="91"/>
      <c r="O68" s="90">
        <f>M68+N68</f>
        <v>0</v>
      </c>
      <c r="P68" s="84"/>
      <c r="Q68" s="83"/>
      <c r="R68" s="82">
        <f>P68+Q68</f>
        <v>0</v>
      </c>
      <c r="S68" s="91"/>
      <c r="T68" s="91"/>
      <c r="U68" s="90">
        <f>S68+T68</f>
        <v>0</v>
      </c>
      <c r="V68" s="84"/>
      <c r="W68" s="83"/>
      <c r="X68" s="82">
        <f>V68+W68</f>
        <v>0</v>
      </c>
      <c r="Y68" s="88">
        <f>D68+G68+J68+M68+P68+S68+V68</f>
        <v>2</v>
      </c>
      <c r="Z68" s="88">
        <f>E68+H68+K68+N68+Q68+T68+W68</f>
        <v>1</v>
      </c>
      <c r="AA68" s="157">
        <f>F68+I68+L68+O68+R68+U68+X68</f>
        <v>3</v>
      </c>
    </row>
    <row r="69" spans="1:27" s="1" customFormat="1" x14ac:dyDescent="0.25">
      <c r="A69" s="22" t="s">
        <v>94</v>
      </c>
      <c r="B69" s="92">
        <v>2272</v>
      </c>
      <c r="C69" s="92">
        <v>5</v>
      </c>
      <c r="D69" s="84">
        <v>3</v>
      </c>
      <c r="E69" s="83">
        <v>3</v>
      </c>
      <c r="F69" s="82">
        <f>D69+E69</f>
        <v>6</v>
      </c>
      <c r="G69" s="91"/>
      <c r="H69" s="91"/>
      <c r="I69" s="90">
        <f>G69+H69</f>
        <v>0</v>
      </c>
      <c r="J69" s="84"/>
      <c r="K69" s="83"/>
      <c r="L69" s="82"/>
      <c r="M69" s="84"/>
      <c r="N69" s="91"/>
      <c r="O69" s="90"/>
      <c r="P69" s="84"/>
      <c r="Q69" s="83"/>
      <c r="R69" s="82"/>
      <c r="S69" s="91"/>
      <c r="T69" s="91"/>
      <c r="U69" s="90"/>
      <c r="V69" s="84"/>
      <c r="W69" s="83"/>
      <c r="X69" s="82"/>
      <c r="Y69" s="88">
        <f>D69+G69+J69+M69+P69+S69+V69</f>
        <v>3</v>
      </c>
      <c r="Z69" s="88">
        <f>E69+H69+K69+N69+Q69+T69+W69</f>
        <v>3</v>
      </c>
      <c r="AA69" s="157">
        <f>F69+I69+L69+O69+R69+U69+X69</f>
        <v>6</v>
      </c>
    </row>
    <row r="70" spans="1:27" s="1" customFormat="1" x14ac:dyDescent="0.25">
      <c r="A70" s="22" t="s">
        <v>98</v>
      </c>
      <c r="B70" s="92">
        <v>2275</v>
      </c>
      <c r="C70" s="92">
        <v>5</v>
      </c>
      <c r="D70" s="84">
        <v>1</v>
      </c>
      <c r="E70" s="83">
        <v>0</v>
      </c>
      <c r="F70" s="82">
        <f>D70+E70</f>
        <v>1</v>
      </c>
      <c r="G70" s="91"/>
      <c r="H70" s="91"/>
      <c r="I70" s="82">
        <f>G70+H70</f>
        <v>0</v>
      </c>
      <c r="J70" s="84"/>
      <c r="K70" s="83"/>
      <c r="L70" s="82">
        <f>J70+K70</f>
        <v>0</v>
      </c>
      <c r="M70" s="84"/>
      <c r="N70" s="91"/>
      <c r="O70" s="90">
        <f>M70+N70</f>
        <v>0</v>
      </c>
      <c r="P70" s="84"/>
      <c r="Q70" s="83"/>
      <c r="R70" s="82">
        <f>P70+Q70</f>
        <v>0</v>
      </c>
      <c r="S70" s="91"/>
      <c r="T70" s="91"/>
      <c r="U70" s="90">
        <f>S70+T70</f>
        <v>0</v>
      </c>
      <c r="V70" s="84"/>
      <c r="W70" s="83"/>
      <c r="X70" s="82">
        <f>V70+W70</f>
        <v>0</v>
      </c>
      <c r="Y70" s="88">
        <f>D70+G70+J70+M70+P70+S70+V70</f>
        <v>1</v>
      </c>
      <c r="Z70" s="88">
        <f>E70+H70+K70+N70+Q70+T70+W70</f>
        <v>0</v>
      </c>
      <c r="AA70" s="157">
        <f>F70+I70+L70+O70+R70+U70+X70</f>
        <v>1</v>
      </c>
    </row>
    <row r="71" spans="1:27" s="1" customFormat="1" x14ac:dyDescent="0.25">
      <c r="A71" s="22" t="s">
        <v>97</v>
      </c>
      <c r="B71" s="92">
        <v>2250</v>
      </c>
      <c r="C71" s="92">
        <v>5</v>
      </c>
      <c r="D71" s="84"/>
      <c r="E71" s="83"/>
      <c r="F71" s="82">
        <f>D71+E71</f>
        <v>0</v>
      </c>
      <c r="G71" s="91"/>
      <c r="H71" s="91"/>
      <c r="I71" s="90">
        <f>G71+H71</f>
        <v>0</v>
      </c>
      <c r="J71" s="84"/>
      <c r="K71" s="83"/>
      <c r="L71" s="82">
        <f>J71+K71</f>
        <v>0</v>
      </c>
      <c r="M71" s="84"/>
      <c r="N71" s="91"/>
      <c r="O71" s="90">
        <f>M71+N71</f>
        <v>0</v>
      </c>
      <c r="P71" s="84"/>
      <c r="Q71" s="83"/>
      <c r="R71" s="82">
        <f>P71+Q71</f>
        <v>0</v>
      </c>
      <c r="S71" s="91"/>
      <c r="T71" s="91"/>
      <c r="U71" s="90">
        <f>S71+T71</f>
        <v>0</v>
      </c>
      <c r="V71" s="84"/>
      <c r="W71" s="83"/>
      <c r="X71" s="82">
        <f>V71+W71</f>
        <v>0</v>
      </c>
      <c r="Y71" s="88">
        <f>D71+G71+J71+M71+P71+S71+V71</f>
        <v>0</v>
      </c>
      <c r="Z71" s="88">
        <f>E71+H71+K71+N71+Q71+T71+W71</f>
        <v>0</v>
      </c>
      <c r="AA71" s="157">
        <f>F71+I71+L71+O71+R71+U71+X71</f>
        <v>0</v>
      </c>
    </row>
    <row r="72" spans="1:27" s="1" customFormat="1" x14ac:dyDescent="0.25">
      <c r="A72" s="22" t="s">
        <v>96</v>
      </c>
      <c r="B72" s="92">
        <v>2245</v>
      </c>
      <c r="C72" s="92">
        <v>5</v>
      </c>
      <c r="D72" s="84"/>
      <c r="E72" s="83"/>
      <c r="F72" s="82">
        <f>D72+E72</f>
        <v>0</v>
      </c>
      <c r="G72" s="91"/>
      <c r="H72" s="91"/>
      <c r="I72" s="90">
        <f>G72+H72</f>
        <v>0</v>
      </c>
      <c r="J72" s="84"/>
      <c r="K72" s="83"/>
      <c r="L72" s="82">
        <f>J72+K72</f>
        <v>0</v>
      </c>
      <c r="M72" s="84"/>
      <c r="N72" s="91"/>
      <c r="O72" s="90">
        <f>M72+N72</f>
        <v>0</v>
      </c>
      <c r="P72" s="84"/>
      <c r="Q72" s="83"/>
      <c r="R72" s="82">
        <f>P72+Q72</f>
        <v>0</v>
      </c>
      <c r="S72" s="91"/>
      <c r="T72" s="91"/>
      <c r="U72" s="90">
        <f>S72+T72</f>
        <v>0</v>
      </c>
      <c r="V72" s="84"/>
      <c r="W72" s="83"/>
      <c r="X72" s="82">
        <f>V72+W72</f>
        <v>0</v>
      </c>
      <c r="Y72" s="88">
        <f>D72+G72+J72+M72+P72+S72+V72</f>
        <v>0</v>
      </c>
      <c r="Z72" s="88">
        <f>E72+H72+K72+N72+Q72+T72+W72</f>
        <v>0</v>
      </c>
      <c r="AA72" s="157">
        <f>F72+I72+L72+O72+R72+U72+X72</f>
        <v>0</v>
      </c>
    </row>
    <row r="73" spans="1:27" s="1" customFormat="1" x14ac:dyDescent="0.25">
      <c r="A73" s="22" t="s">
        <v>95</v>
      </c>
      <c r="B73" s="92">
        <v>2240</v>
      </c>
      <c r="C73" s="92">
        <v>5</v>
      </c>
      <c r="D73" s="84">
        <v>2</v>
      </c>
      <c r="E73" s="83">
        <v>0</v>
      </c>
      <c r="F73" s="82">
        <f>D73+E73</f>
        <v>2</v>
      </c>
      <c r="G73" s="91"/>
      <c r="H73" s="91"/>
      <c r="I73" s="90">
        <f>G73+H73</f>
        <v>0</v>
      </c>
      <c r="J73" s="84"/>
      <c r="K73" s="83"/>
      <c r="L73" s="82">
        <f>J73+K73</f>
        <v>0</v>
      </c>
      <c r="M73" s="84"/>
      <c r="N73" s="91"/>
      <c r="O73" s="90">
        <f>M73+N73</f>
        <v>0</v>
      </c>
      <c r="P73" s="84"/>
      <c r="Q73" s="83"/>
      <c r="R73" s="82">
        <f>P73+Q73</f>
        <v>0</v>
      </c>
      <c r="S73" s="91"/>
      <c r="T73" s="91"/>
      <c r="U73" s="90">
        <f>S73+T73</f>
        <v>0</v>
      </c>
      <c r="V73" s="84"/>
      <c r="W73" s="83"/>
      <c r="X73" s="82">
        <f>V73+W73</f>
        <v>0</v>
      </c>
      <c r="Y73" s="88">
        <f>D73+G73+J73+M73+P73+S73+V73</f>
        <v>2</v>
      </c>
      <c r="Z73" s="88">
        <f>E73+H73+K73+N73+Q73+T73+W73</f>
        <v>0</v>
      </c>
      <c r="AA73" s="157">
        <f>F73+I73+L73+O73+R73+U73+X73</f>
        <v>2</v>
      </c>
    </row>
    <row r="74" spans="1:27" s="1" customFormat="1" x14ac:dyDescent="0.25">
      <c r="A74" s="22" t="s">
        <v>94</v>
      </c>
      <c r="B74" s="92">
        <v>2278</v>
      </c>
      <c r="C74" s="92">
        <v>5</v>
      </c>
      <c r="D74" s="84">
        <v>1</v>
      </c>
      <c r="E74" s="83">
        <v>1</v>
      </c>
      <c r="F74" s="82">
        <f>D74+E74</f>
        <v>2</v>
      </c>
      <c r="G74" s="91"/>
      <c r="H74" s="91"/>
      <c r="I74" s="82">
        <f>G74+H74</f>
        <v>0</v>
      </c>
      <c r="J74" s="84"/>
      <c r="K74" s="83"/>
      <c r="L74" s="82">
        <f>J74+K74</f>
        <v>0</v>
      </c>
      <c r="M74" s="84"/>
      <c r="N74" s="91"/>
      <c r="O74" s="82">
        <f>M74+N74</f>
        <v>0</v>
      </c>
      <c r="P74" s="84"/>
      <c r="Q74" s="83"/>
      <c r="R74" s="82">
        <f>P74+Q74</f>
        <v>0</v>
      </c>
      <c r="S74" s="91"/>
      <c r="T74" s="91"/>
      <c r="U74" s="82">
        <f>S74+T74</f>
        <v>0</v>
      </c>
      <c r="V74" s="84"/>
      <c r="W74" s="83"/>
      <c r="X74" s="85">
        <f>V74+W74</f>
        <v>0</v>
      </c>
      <c r="Y74" s="81">
        <f>D74+G74+J74+M74+P74+S74+V74</f>
        <v>1</v>
      </c>
      <c r="Z74" s="88">
        <f>E74+H74+K74+N74+Q74+T74+W74</f>
        <v>1</v>
      </c>
      <c r="AA74" s="157">
        <f>F74+I74+L74+O74+R74+U74+X74</f>
        <v>2</v>
      </c>
    </row>
    <row r="75" spans="1:27" s="1" customFormat="1" ht="13.8" thickBot="1" x14ac:dyDescent="0.3">
      <c r="A75" s="22" t="s">
        <v>93</v>
      </c>
      <c r="B75" s="92">
        <v>2279</v>
      </c>
      <c r="C75" s="92">
        <v>5</v>
      </c>
      <c r="D75" s="84">
        <v>1</v>
      </c>
      <c r="E75" s="83">
        <v>0</v>
      </c>
      <c r="F75" s="82">
        <f>D75+E75</f>
        <v>1</v>
      </c>
      <c r="G75" s="91"/>
      <c r="H75" s="91"/>
      <c r="I75" s="82">
        <f>G75+H75</f>
        <v>0</v>
      </c>
      <c r="J75" s="84"/>
      <c r="K75" s="83"/>
      <c r="L75" s="82"/>
      <c r="M75" s="84"/>
      <c r="N75" s="91"/>
      <c r="O75" s="82"/>
      <c r="P75" s="84"/>
      <c r="Q75" s="83"/>
      <c r="R75" s="82"/>
      <c r="S75" s="91"/>
      <c r="T75" s="91"/>
      <c r="U75" s="82"/>
      <c r="V75" s="84"/>
      <c r="W75" s="83"/>
      <c r="X75" s="85"/>
      <c r="Y75" s="81">
        <f>D75+G75+J75+M75+P75+S75+V75</f>
        <v>1</v>
      </c>
      <c r="Z75" s="88">
        <f>E75+H75+K75+N75+Q75+T75+W75</f>
        <v>0</v>
      </c>
      <c r="AA75" s="157">
        <f>F75+I75+L75+O75+R75+U75+X75</f>
        <v>1</v>
      </c>
    </row>
    <row r="76" spans="1:27" s="58" customFormat="1" ht="13.8" thickBot="1" x14ac:dyDescent="0.3">
      <c r="A76" s="146" t="s">
        <v>92</v>
      </c>
      <c r="B76" s="155"/>
      <c r="C76" s="155"/>
      <c r="D76" s="145">
        <f>SUM(D65:D75)</f>
        <v>15</v>
      </c>
      <c r="E76" s="144">
        <f>SUM(E65:E75)</f>
        <v>8</v>
      </c>
      <c r="F76" s="143">
        <f>SUM(F65:F75)</f>
        <v>23</v>
      </c>
      <c r="G76" s="145">
        <f>SUM(G65:G74)</f>
        <v>0</v>
      </c>
      <c r="H76" s="144">
        <f>SUM(H65:H74)</f>
        <v>0</v>
      </c>
      <c r="I76" s="143">
        <f>SUM(I65:I74)</f>
        <v>0</v>
      </c>
      <c r="J76" s="145">
        <f>SUM(J65:J74)</f>
        <v>0</v>
      </c>
      <c r="K76" s="144">
        <f>SUM(K65:K74)</f>
        <v>0</v>
      </c>
      <c r="L76" s="143">
        <f>SUM(L65:L74)</f>
        <v>0</v>
      </c>
      <c r="M76" s="145">
        <f>SUM(M65:M74)</f>
        <v>0</v>
      </c>
      <c r="N76" s="144">
        <f>SUM(N65:N74)</f>
        <v>0</v>
      </c>
      <c r="O76" s="143">
        <f>SUM(O65:O74)</f>
        <v>0</v>
      </c>
      <c r="P76" s="145">
        <f>SUM(P65:P74)</f>
        <v>1</v>
      </c>
      <c r="Q76" s="144">
        <f>SUM(Q65:Q74)</f>
        <v>0</v>
      </c>
      <c r="R76" s="143">
        <f>SUM(R65:R74)</f>
        <v>1</v>
      </c>
      <c r="S76" s="145">
        <f>SUM(S65:S74)</f>
        <v>0</v>
      </c>
      <c r="T76" s="144">
        <f>SUM(T65:T74)</f>
        <v>0</v>
      </c>
      <c r="U76" s="143">
        <f>SUM(U65:U74)</f>
        <v>0</v>
      </c>
      <c r="V76" s="145">
        <f>SUM(V65:V74)</f>
        <v>1</v>
      </c>
      <c r="W76" s="144">
        <f>SUM(W65:W74)</f>
        <v>1</v>
      </c>
      <c r="X76" s="143">
        <f>SUM(X65:X74)</f>
        <v>2</v>
      </c>
      <c r="Y76" s="145">
        <f>SUM(Y65:Y75)</f>
        <v>17</v>
      </c>
      <c r="Z76" s="144">
        <f>SUM(Z65:Z75)</f>
        <v>9</v>
      </c>
      <c r="AA76" s="141">
        <f>SUM(AA65:AA75)</f>
        <v>26</v>
      </c>
    </row>
    <row r="77" spans="1:27" s="44" customFormat="1" x14ac:dyDescent="0.25">
      <c r="A77" s="33"/>
      <c r="B77" s="32"/>
      <c r="C77" s="32"/>
      <c r="D77" s="38"/>
      <c r="E77" s="37"/>
      <c r="F77" s="109"/>
      <c r="G77" s="37"/>
      <c r="H77" s="37"/>
      <c r="I77" s="56"/>
      <c r="J77" s="38"/>
      <c r="K77" s="37"/>
      <c r="L77" s="109"/>
      <c r="M77" s="38"/>
      <c r="N77" s="37"/>
      <c r="O77" s="56"/>
      <c r="P77" s="38"/>
      <c r="Q77" s="37"/>
      <c r="R77" s="109"/>
      <c r="S77" s="37"/>
      <c r="T77" s="37"/>
      <c r="U77" s="56"/>
      <c r="V77" s="38"/>
      <c r="W77" s="37"/>
      <c r="X77" s="109"/>
      <c r="Y77" s="37"/>
      <c r="Z77" s="37"/>
      <c r="AA77" s="107"/>
    </row>
    <row r="78" spans="1:27" s="44" customFormat="1" x14ac:dyDescent="0.25">
      <c r="A78" s="33" t="s">
        <v>91</v>
      </c>
      <c r="B78" s="87">
        <v>2211</v>
      </c>
      <c r="C78" s="87">
        <v>5</v>
      </c>
      <c r="D78" s="84"/>
      <c r="E78" s="83"/>
      <c r="F78" s="82">
        <f>D78+E78</f>
        <v>0</v>
      </c>
      <c r="G78" s="83"/>
      <c r="H78" s="83"/>
      <c r="I78" s="90">
        <f>G78+H78</f>
        <v>0</v>
      </c>
      <c r="J78" s="84"/>
      <c r="K78" s="83"/>
      <c r="L78" s="82">
        <f>J78+K78</f>
        <v>0</v>
      </c>
      <c r="M78" s="84"/>
      <c r="N78" s="83"/>
      <c r="O78" s="90">
        <f>M78+N78</f>
        <v>0</v>
      </c>
      <c r="P78" s="84"/>
      <c r="Q78" s="83"/>
      <c r="R78" s="82">
        <f>P78+Q78</f>
        <v>0</v>
      </c>
      <c r="S78" s="83"/>
      <c r="T78" s="83"/>
      <c r="U78" s="90">
        <f>S78+T78</f>
        <v>0</v>
      </c>
      <c r="V78" s="84">
        <v>1</v>
      </c>
      <c r="W78" s="83">
        <v>0</v>
      </c>
      <c r="X78" s="82">
        <f>V78+W78</f>
        <v>1</v>
      </c>
      <c r="Y78" s="88">
        <f>D78+G78+J78+M78+P78+S78+V78</f>
        <v>1</v>
      </c>
      <c r="Z78" s="88">
        <f>E78+H78+K78+N78+Q78+T78+W78</f>
        <v>0</v>
      </c>
      <c r="AA78" s="157">
        <f>F78+I78+L78+O78+R78+U78+X78</f>
        <v>1</v>
      </c>
    </row>
    <row r="79" spans="1:27" s="44" customFormat="1" x14ac:dyDescent="0.25">
      <c r="A79" s="33" t="s">
        <v>90</v>
      </c>
      <c r="B79" s="87">
        <v>2212</v>
      </c>
      <c r="C79" s="87">
        <v>5</v>
      </c>
      <c r="D79" s="84">
        <v>3</v>
      </c>
      <c r="E79" s="83">
        <v>1</v>
      </c>
      <c r="F79" s="82">
        <f>D79+E79</f>
        <v>4</v>
      </c>
      <c r="G79" s="83">
        <v>2</v>
      </c>
      <c r="H79" s="83">
        <v>0</v>
      </c>
      <c r="I79" s="90">
        <f>G79+H79</f>
        <v>2</v>
      </c>
      <c r="J79" s="84"/>
      <c r="K79" s="83"/>
      <c r="L79" s="82">
        <f>J79+K79</f>
        <v>0</v>
      </c>
      <c r="M79" s="84"/>
      <c r="N79" s="83"/>
      <c r="O79" s="90">
        <f>M79+N79</f>
        <v>0</v>
      </c>
      <c r="P79" s="84"/>
      <c r="Q79" s="83"/>
      <c r="R79" s="82">
        <f>P79+Q79</f>
        <v>0</v>
      </c>
      <c r="S79" s="83"/>
      <c r="T79" s="83"/>
      <c r="U79" s="90">
        <f>S79+T79</f>
        <v>0</v>
      </c>
      <c r="V79" s="84"/>
      <c r="W79" s="83"/>
      <c r="X79" s="82">
        <f>V79+W79</f>
        <v>0</v>
      </c>
      <c r="Y79" s="88">
        <f>D79+G79+J79+M79+P79+S79+V79</f>
        <v>5</v>
      </c>
      <c r="Z79" s="88">
        <f>E79+H79+K79+N79+Q79+T79+W79</f>
        <v>1</v>
      </c>
      <c r="AA79" s="157">
        <f>F79+I79+L79+O79+R79+U79+X79</f>
        <v>6</v>
      </c>
    </row>
    <row r="80" spans="1:27" s="1" customFormat="1" x14ac:dyDescent="0.25">
      <c r="A80" s="22" t="s">
        <v>89</v>
      </c>
      <c r="B80" s="158">
        <v>2214</v>
      </c>
      <c r="C80" s="92">
        <v>5</v>
      </c>
      <c r="D80" s="84">
        <v>1</v>
      </c>
      <c r="E80" s="83">
        <v>0</v>
      </c>
      <c r="F80" s="82">
        <f>D80+E80</f>
        <v>1</v>
      </c>
      <c r="G80" s="91"/>
      <c r="H80" s="91"/>
      <c r="I80" s="90">
        <f>G80+H80</f>
        <v>0</v>
      </c>
      <c r="J80" s="84"/>
      <c r="K80" s="83"/>
      <c r="L80" s="82">
        <f>J80+K80</f>
        <v>0</v>
      </c>
      <c r="M80" s="84"/>
      <c r="N80" s="91"/>
      <c r="O80" s="90">
        <f>M80+N80</f>
        <v>0</v>
      </c>
      <c r="P80" s="84"/>
      <c r="Q80" s="83"/>
      <c r="R80" s="82">
        <f>P80+Q80</f>
        <v>0</v>
      </c>
      <c r="S80" s="91"/>
      <c r="T80" s="91"/>
      <c r="U80" s="90">
        <f>S80+T80</f>
        <v>0</v>
      </c>
      <c r="V80" s="84"/>
      <c r="W80" s="83"/>
      <c r="X80" s="82">
        <f>V80+W80</f>
        <v>0</v>
      </c>
      <c r="Y80" s="88">
        <f>D80+G80+J80+M80+P80+S80+V80</f>
        <v>1</v>
      </c>
      <c r="Z80" s="88">
        <f>E80+H80+K80+N80+Q80+T80+W80</f>
        <v>0</v>
      </c>
      <c r="AA80" s="157">
        <f>F80+I80+L80+O80+R80+U80+X80</f>
        <v>1</v>
      </c>
    </row>
    <row r="81" spans="1:35" s="1" customFormat="1" x14ac:dyDescent="0.25">
      <c r="A81" s="22" t="s">
        <v>88</v>
      </c>
      <c r="B81" s="92">
        <v>2285</v>
      </c>
      <c r="C81" s="92">
        <v>5</v>
      </c>
      <c r="D81" s="84">
        <v>3</v>
      </c>
      <c r="E81" s="83">
        <v>2</v>
      </c>
      <c r="F81" s="82">
        <f>D81+E81</f>
        <v>5</v>
      </c>
      <c r="G81" s="91"/>
      <c r="H81" s="91"/>
      <c r="I81" s="82">
        <f>G81+H81</f>
        <v>0</v>
      </c>
      <c r="J81" s="84"/>
      <c r="K81" s="83"/>
      <c r="L81" s="82">
        <f>J81+K81</f>
        <v>0</v>
      </c>
      <c r="M81" s="84">
        <v>0</v>
      </c>
      <c r="N81" s="91">
        <v>1</v>
      </c>
      <c r="O81" s="82">
        <f>M81+N81</f>
        <v>1</v>
      </c>
      <c r="P81" s="84"/>
      <c r="Q81" s="83"/>
      <c r="R81" s="82">
        <f>P81+Q81</f>
        <v>0</v>
      </c>
      <c r="S81" s="91"/>
      <c r="T81" s="91"/>
      <c r="U81" s="82">
        <f>S81+T81</f>
        <v>0</v>
      </c>
      <c r="V81" s="84"/>
      <c r="W81" s="83"/>
      <c r="X81" s="85">
        <f>V81+W81</f>
        <v>0</v>
      </c>
      <c r="Y81" s="81">
        <f>D81+G81+J81+M81+P81+S81+V81</f>
        <v>3</v>
      </c>
      <c r="Z81" s="88">
        <f>E81+H81+K81+N81+Q81+T81+W81</f>
        <v>3</v>
      </c>
      <c r="AA81" s="157">
        <f>F81+I81+L81+O81+R81+U81+X81</f>
        <v>6</v>
      </c>
    </row>
    <row r="82" spans="1:35" s="1" customFormat="1" x14ac:dyDescent="0.25">
      <c r="A82" s="22" t="s">
        <v>87</v>
      </c>
      <c r="B82" s="92">
        <v>2294</v>
      </c>
      <c r="C82" s="92">
        <v>5</v>
      </c>
      <c r="D82" s="84">
        <v>1</v>
      </c>
      <c r="E82" s="83">
        <v>1</v>
      </c>
      <c r="F82" s="82">
        <f>D82+E82</f>
        <v>2</v>
      </c>
      <c r="G82" s="91"/>
      <c r="H82" s="91"/>
      <c r="I82" s="82">
        <f>G82+H82</f>
        <v>0</v>
      </c>
      <c r="J82" s="84"/>
      <c r="K82" s="83"/>
      <c r="L82" s="82">
        <f>J82+K82</f>
        <v>0</v>
      </c>
      <c r="M82" s="84"/>
      <c r="N82" s="91"/>
      <c r="O82" s="82">
        <f>M82+N82</f>
        <v>0</v>
      </c>
      <c r="P82" s="84"/>
      <c r="Q82" s="83"/>
      <c r="R82" s="82">
        <f>P82+Q82</f>
        <v>0</v>
      </c>
      <c r="S82" s="91"/>
      <c r="T82" s="91"/>
      <c r="U82" s="82">
        <f>S82+T82</f>
        <v>0</v>
      </c>
      <c r="V82" s="84">
        <v>1</v>
      </c>
      <c r="W82" s="83">
        <v>0</v>
      </c>
      <c r="X82" s="85">
        <f>V82+W82</f>
        <v>1</v>
      </c>
      <c r="Y82" s="81">
        <f>D82+G82+J82+M82+P82+S82+V82</f>
        <v>2</v>
      </c>
      <c r="Z82" s="88">
        <f>E82+H82+K82+N82+Q82+T82+W82</f>
        <v>1</v>
      </c>
      <c r="AA82" s="157">
        <f>F82+I82+L82+O82+R82+U82+X82</f>
        <v>3</v>
      </c>
    </row>
    <row r="83" spans="1:35" s="1" customFormat="1" ht="13.8" thickBot="1" x14ac:dyDescent="0.3">
      <c r="A83" s="22" t="s">
        <v>86</v>
      </c>
      <c r="B83" s="92">
        <v>2296</v>
      </c>
      <c r="C83" s="92">
        <v>5</v>
      </c>
      <c r="D83" s="84">
        <v>1</v>
      </c>
      <c r="E83" s="83">
        <v>1</v>
      </c>
      <c r="F83" s="85">
        <f>D83+E83</f>
        <v>2</v>
      </c>
      <c r="G83" s="91"/>
      <c r="H83" s="91"/>
      <c r="I83" s="82">
        <f>G83+H83</f>
        <v>0</v>
      </c>
      <c r="J83" s="84"/>
      <c r="K83" s="83"/>
      <c r="L83" s="82">
        <f>J83+K83</f>
        <v>0</v>
      </c>
      <c r="M83" s="84"/>
      <c r="N83" s="91"/>
      <c r="O83" s="82">
        <f>M83+N83</f>
        <v>0</v>
      </c>
      <c r="P83" s="84"/>
      <c r="Q83" s="83"/>
      <c r="R83" s="82">
        <f>P83+Q83</f>
        <v>0</v>
      </c>
      <c r="S83" s="91"/>
      <c r="T83" s="91"/>
      <c r="U83" s="82">
        <f>S83+T83</f>
        <v>0</v>
      </c>
      <c r="V83" s="33"/>
      <c r="W83" s="83"/>
      <c r="X83" s="85">
        <f>V83+W83</f>
        <v>0</v>
      </c>
      <c r="Y83" s="81">
        <f>D83+G83+J83+M83+P83+S83+V83</f>
        <v>1</v>
      </c>
      <c r="Z83" s="88">
        <f>E83+H83+K83+N83+Q83+T83+W83</f>
        <v>1</v>
      </c>
      <c r="AA83" s="157">
        <f>F83+I83+L83+O83+R83+U83+X83</f>
        <v>2</v>
      </c>
      <c r="AB83" s="39"/>
      <c r="AC83" s="83"/>
      <c r="AD83" s="83"/>
      <c r="AE83" s="33"/>
      <c r="AF83" s="156"/>
      <c r="AG83" s="156"/>
      <c r="AH83" s="156"/>
      <c r="AI83" s="156"/>
    </row>
    <row r="84" spans="1:35" s="58" customFormat="1" ht="13.8" thickBot="1" x14ac:dyDescent="0.3">
      <c r="A84" s="146" t="s">
        <v>85</v>
      </c>
      <c r="B84" s="155"/>
      <c r="C84" s="155"/>
      <c r="D84" s="145">
        <f>SUM(D78:D83)</f>
        <v>9</v>
      </c>
      <c r="E84" s="144">
        <f>SUM(E78:E83)</f>
        <v>5</v>
      </c>
      <c r="F84" s="144">
        <f>SUM(F78:F83)</f>
        <v>14</v>
      </c>
      <c r="G84" s="145">
        <f>SUM(G78:G82)</f>
        <v>2</v>
      </c>
      <c r="H84" s="144">
        <f>SUM(H78:H82)</f>
        <v>0</v>
      </c>
      <c r="I84" s="144">
        <f>SUM(I78:I82)</f>
        <v>2</v>
      </c>
      <c r="J84" s="145">
        <f>SUM(J78:J82)</f>
        <v>0</v>
      </c>
      <c r="K84" s="144">
        <f>SUM(K78:K82)</f>
        <v>0</v>
      </c>
      <c r="L84" s="144">
        <f>SUM(L78:L82)</f>
        <v>0</v>
      </c>
      <c r="M84" s="145">
        <f>SUM(M78:M82)</f>
        <v>0</v>
      </c>
      <c r="N84" s="144">
        <f>SUM(N78:N82)</f>
        <v>1</v>
      </c>
      <c r="O84" s="144">
        <f>SUM(O78:O82)</f>
        <v>1</v>
      </c>
      <c r="P84" s="145">
        <f>SUM(P78:P82)</f>
        <v>0</v>
      </c>
      <c r="Q84" s="144">
        <f>SUM(Q78:Q82)</f>
        <v>0</v>
      </c>
      <c r="R84" s="144">
        <f>SUM(R78:R82)</f>
        <v>0</v>
      </c>
      <c r="S84" s="145">
        <f>SUM(S78:S82)</f>
        <v>0</v>
      </c>
      <c r="T84" s="144">
        <f>SUM(T78:T82)</f>
        <v>0</v>
      </c>
      <c r="U84" s="144">
        <f>SUM(U78:U82)</f>
        <v>0</v>
      </c>
      <c r="V84" s="145">
        <f>SUM(V78:V82)</f>
        <v>2</v>
      </c>
      <c r="W84" s="144">
        <f>SUM(W78:W82)</f>
        <v>0</v>
      </c>
      <c r="X84" s="144">
        <f>SUM(X78:X82)</f>
        <v>2</v>
      </c>
      <c r="Y84" s="154">
        <f>SUM(Y78:Y83)</f>
        <v>13</v>
      </c>
      <c r="Z84" s="153">
        <f>SUM(Z78:Z83)</f>
        <v>6</v>
      </c>
      <c r="AA84" s="152">
        <f>SUM(AA78:AA83)</f>
        <v>19</v>
      </c>
    </row>
    <row r="85" spans="1:35" s="1" customFormat="1" ht="13.8" thickBot="1" x14ac:dyDescent="0.3">
      <c r="A85" s="89" t="s">
        <v>84</v>
      </c>
      <c r="B85" s="7"/>
      <c r="C85" s="7"/>
      <c r="D85" s="144">
        <f>D59+D63+D76+D84</f>
        <v>31</v>
      </c>
      <c r="E85" s="144">
        <f>E59+E63+E76+E84</f>
        <v>13</v>
      </c>
      <c r="F85" s="144">
        <f>F59+F63+F76+F84</f>
        <v>44</v>
      </c>
      <c r="G85" s="144">
        <f>G59+G63+G76+G84</f>
        <v>2</v>
      </c>
      <c r="H85" s="144">
        <f>H59+H63+H76+H84</f>
        <v>1</v>
      </c>
      <c r="I85" s="144">
        <f>I59+I63+I76+I84</f>
        <v>3</v>
      </c>
      <c r="J85" s="144">
        <f>J59+J63+J76+J84</f>
        <v>0</v>
      </c>
      <c r="K85" s="144">
        <f>K59+K63+K76+K84</f>
        <v>0</v>
      </c>
      <c r="L85" s="144">
        <f>L59+L63+L76+L84</f>
        <v>0</v>
      </c>
      <c r="M85" s="144">
        <f>M59+M63+M76+M84</f>
        <v>0</v>
      </c>
      <c r="N85" s="144">
        <f>N59+N63+N76+N84</f>
        <v>1</v>
      </c>
      <c r="O85" s="144">
        <f>O59+O63+O76+O84</f>
        <v>1</v>
      </c>
      <c r="P85" s="144">
        <f>P59+P63+P76+P84</f>
        <v>1</v>
      </c>
      <c r="Q85" s="144">
        <f>Q59+Q63+Q76+Q84</f>
        <v>0</v>
      </c>
      <c r="R85" s="144">
        <f>R59+R63+R76+R84</f>
        <v>1</v>
      </c>
      <c r="S85" s="144">
        <f>S59+S63+S76+S84</f>
        <v>0</v>
      </c>
      <c r="T85" s="144">
        <f>T59+T63+T76+T84</f>
        <v>0</v>
      </c>
      <c r="U85" s="144">
        <f>U59+U63+U76+U84</f>
        <v>0</v>
      </c>
      <c r="V85" s="144">
        <f>V59+V63+V76+V84</f>
        <v>4</v>
      </c>
      <c r="W85" s="144">
        <f>W59+W63+W76+W84</f>
        <v>1</v>
      </c>
      <c r="X85" s="144">
        <f>X59+X63+X76+X84</f>
        <v>5</v>
      </c>
      <c r="Y85" s="144">
        <f>Y59+Y63+Y76+Y84</f>
        <v>38</v>
      </c>
      <c r="Z85" s="144">
        <f>Z59+Z63+Z76+Z84</f>
        <v>16</v>
      </c>
      <c r="AA85" s="151">
        <f>AA59+AA63+AA76+AA84</f>
        <v>54</v>
      </c>
    </row>
    <row r="86" spans="1:35" s="150" customFormat="1" ht="14.25" customHeight="1" thickBot="1" x14ac:dyDescent="0.3">
      <c r="A86" s="56"/>
      <c r="B86" s="32"/>
      <c r="C86" s="32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28"/>
      <c r="Z86" s="28"/>
      <c r="AA86" s="28"/>
    </row>
    <row r="87" spans="1:35" s="1" customFormat="1" ht="13.8" thickBot="1" x14ac:dyDescent="0.3">
      <c r="A87" s="89" t="s">
        <v>83</v>
      </c>
      <c r="B87" s="7" t="s">
        <v>82</v>
      </c>
      <c r="C87" s="7">
        <v>5</v>
      </c>
      <c r="D87" s="149">
        <v>0</v>
      </c>
      <c r="E87" s="148">
        <v>7</v>
      </c>
      <c r="F87" s="4">
        <f>D87+E87</f>
        <v>7</v>
      </c>
      <c r="G87" s="148"/>
      <c r="H87" s="148"/>
      <c r="I87" s="5">
        <f>G87+H87</f>
        <v>0</v>
      </c>
      <c r="J87" s="149"/>
      <c r="K87" s="148"/>
      <c r="L87" s="4">
        <f>J87+K87</f>
        <v>0</v>
      </c>
      <c r="M87" s="149"/>
      <c r="N87" s="148"/>
      <c r="O87" s="5">
        <f>M87+N87</f>
        <v>0</v>
      </c>
      <c r="P87" s="149"/>
      <c r="Q87" s="148"/>
      <c r="R87" s="4">
        <f>P87+Q87</f>
        <v>0</v>
      </c>
      <c r="S87" s="148"/>
      <c r="T87" s="148"/>
      <c r="U87" s="5">
        <f>S87+T87</f>
        <v>0</v>
      </c>
      <c r="V87" s="149">
        <v>1</v>
      </c>
      <c r="W87" s="148">
        <v>0</v>
      </c>
      <c r="X87" s="4">
        <f>V87+W87</f>
        <v>1</v>
      </c>
      <c r="Y87" s="3">
        <f>D87+G87+J87+M87+P87+S87+V87</f>
        <v>1</v>
      </c>
      <c r="Z87" s="3">
        <f>E87+H87+K87+N87+Q87+T87+W87</f>
        <v>7</v>
      </c>
      <c r="AA87" s="147">
        <f>F87+I87+L87+O87+R87+U87+X87</f>
        <v>8</v>
      </c>
    </row>
    <row r="88" spans="1:35" x14ac:dyDescent="0.25">
      <c r="A88" s="22"/>
      <c r="B88" s="21"/>
      <c r="C88" s="21"/>
      <c r="D88" s="31"/>
      <c r="E88" s="30"/>
      <c r="F88" s="29"/>
      <c r="G88" s="67"/>
      <c r="H88" s="67"/>
      <c r="I88" s="67"/>
      <c r="J88" s="31"/>
      <c r="K88" s="30"/>
      <c r="L88" s="29"/>
      <c r="M88" s="31"/>
      <c r="N88" s="67"/>
      <c r="O88" s="67"/>
      <c r="P88" s="31"/>
      <c r="Q88" s="30"/>
      <c r="R88" s="29"/>
      <c r="S88" s="67"/>
      <c r="T88" s="67"/>
      <c r="U88" s="67"/>
      <c r="V88" s="31"/>
      <c r="W88" s="30"/>
      <c r="X88" s="29"/>
      <c r="Y88" s="66"/>
      <c r="Z88" s="66"/>
      <c r="AA88" s="27"/>
    </row>
    <row r="89" spans="1:35" s="1" customFormat="1" x14ac:dyDescent="0.25">
      <c r="A89" s="33" t="s">
        <v>81</v>
      </c>
      <c r="B89" s="92">
        <v>2405</v>
      </c>
      <c r="C89" s="92">
        <v>5</v>
      </c>
      <c r="D89" s="84">
        <v>1</v>
      </c>
      <c r="E89" s="83">
        <v>3</v>
      </c>
      <c r="F89" s="82">
        <f>D89+E89</f>
        <v>4</v>
      </c>
      <c r="G89" s="91"/>
      <c r="H89" s="91"/>
      <c r="I89" s="90">
        <f>G89+H89</f>
        <v>0</v>
      </c>
      <c r="J89" s="84"/>
      <c r="K89" s="83"/>
      <c r="L89" s="82">
        <f>J89+K89</f>
        <v>0</v>
      </c>
      <c r="M89" s="84"/>
      <c r="N89" s="91"/>
      <c r="O89" s="82">
        <f>M89+N89</f>
        <v>0</v>
      </c>
      <c r="P89" s="84"/>
      <c r="Q89" s="83"/>
      <c r="R89" s="82">
        <f>P89+Q89</f>
        <v>0</v>
      </c>
      <c r="S89" s="91"/>
      <c r="T89" s="91"/>
      <c r="U89" s="90">
        <f>S89+T89</f>
        <v>0</v>
      </c>
      <c r="V89" s="84"/>
      <c r="W89" s="83"/>
      <c r="X89" s="82">
        <f>V89+W89</f>
        <v>0</v>
      </c>
      <c r="Y89" s="88">
        <f>D89+G89+J89+M89+P89+S89+V89</f>
        <v>1</v>
      </c>
      <c r="Z89" s="88">
        <f>E89+H89+K89+N89+Q89+T89+W89</f>
        <v>3</v>
      </c>
      <c r="AA89" s="79">
        <f>Y89+Z89</f>
        <v>4</v>
      </c>
    </row>
    <row r="90" spans="1:35" s="1" customFormat="1" ht="13.8" thickBot="1" x14ac:dyDescent="0.3">
      <c r="A90" s="33" t="s">
        <v>80</v>
      </c>
      <c r="B90" s="92">
        <v>2420</v>
      </c>
      <c r="C90" s="92">
        <v>5</v>
      </c>
      <c r="D90" s="84"/>
      <c r="E90" s="83">
        <v>1</v>
      </c>
      <c r="F90" s="82">
        <f>D90+E90</f>
        <v>1</v>
      </c>
      <c r="G90" s="91"/>
      <c r="H90" s="91"/>
      <c r="I90" s="90">
        <f>G90+H90</f>
        <v>0</v>
      </c>
      <c r="J90" s="84"/>
      <c r="K90" s="83"/>
      <c r="L90" s="82">
        <f>J90+K90</f>
        <v>0</v>
      </c>
      <c r="M90" s="84">
        <v>0</v>
      </c>
      <c r="N90" s="91">
        <v>1</v>
      </c>
      <c r="O90" s="82">
        <f>M90+N90</f>
        <v>1</v>
      </c>
      <c r="P90" s="84"/>
      <c r="Q90" s="83"/>
      <c r="R90" s="82">
        <f>P90+Q90</f>
        <v>0</v>
      </c>
      <c r="S90" s="91"/>
      <c r="T90" s="91"/>
      <c r="U90" s="90">
        <f>S90+T90</f>
        <v>0</v>
      </c>
      <c r="V90" s="84">
        <v>0</v>
      </c>
      <c r="W90" s="83">
        <v>1</v>
      </c>
      <c r="X90" s="82">
        <f>V90+W90</f>
        <v>1</v>
      </c>
      <c r="Y90" s="88">
        <f>D90+G90+J90+M90+P90+S90+V90</f>
        <v>0</v>
      </c>
      <c r="Z90" s="88">
        <f>E90+H90+K90+N90+Q90+T90+W90</f>
        <v>3</v>
      </c>
      <c r="AA90" s="79">
        <f>Y90+Z90</f>
        <v>3</v>
      </c>
    </row>
    <row r="91" spans="1:35" s="1" customFormat="1" ht="13.8" thickBot="1" x14ac:dyDescent="0.3">
      <c r="A91" s="89" t="s">
        <v>79</v>
      </c>
      <c r="B91" s="7"/>
      <c r="C91" s="7"/>
      <c r="D91" s="78">
        <f>SUBTOTAL(9,D89:D90)</f>
        <v>1</v>
      </c>
      <c r="E91" s="5">
        <f>SUBTOTAL(9,E89:E90)</f>
        <v>4</v>
      </c>
      <c r="F91" s="4">
        <f>SUBTOTAL(9,F89:F90)</f>
        <v>5</v>
      </c>
      <c r="G91" s="5">
        <f>SUBTOTAL(9,G89:G90)</f>
        <v>0</v>
      </c>
      <c r="H91" s="5">
        <f>SUBTOTAL(9,H89:H90)</f>
        <v>0</v>
      </c>
      <c r="I91" s="5">
        <f>SUBTOTAL(9,I89:I90)</f>
        <v>0</v>
      </c>
      <c r="J91" s="78">
        <f>SUBTOTAL(9,J89:J90)</f>
        <v>0</v>
      </c>
      <c r="K91" s="5">
        <f>SUBTOTAL(9,K89:K90)</f>
        <v>0</v>
      </c>
      <c r="L91" s="4">
        <f>SUBTOTAL(9,L89:L90)</f>
        <v>0</v>
      </c>
      <c r="M91" s="78">
        <f>SUBTOTAL(9,M89:M90)</f>
        <v>0</v>
      </c>
      <c r="N91" s="5">
        <f>SUBTOTAL(9,N89:N90)</f>
        <v>1</v>
      </c>
      <c r="O91" s="5">
        <f>SUBTOTAL(9,O89:O90)</f>
        <v>1</v>
      </c>
      <c r="P91" s="78">
        <f>SUBTOTAL(9,P89:P90)</f>
        <v>0</v>
      </c>
      <c r="Q91" s="5">
        <f>SUBTOTAL(9,Q89:Q90)</f>
        <v>0</v>
      </c>
      <c r="R91" s="4">
        <f>SUBTOTAL(9,R89:R90)</f>
        <v>0</v>
      </c>
      <c r="S91" s="5">
        <f>SUBTOTAL(9,S89:S90)</f>
        <v>0</v>
      </c>
      <c r="T91" s="5">
        <f>SUBTOTAL(9,T89:T90)</f>
        <v>0</v>
      </c>
      <c r="U91" s="5">
        <f>SUBTOTAL(9,U89:U90)</f>
        <v>0</v>
      </c>
      <c r="V91" s="78">
        <f>SUBTOTAL(9,V89:V90)</f>
        <v>0</v>
      </c>
      <c r="W91" s="5">
        <f>SUBTOTAL(9,W89:W90)</f>
        <v>1</v>
      </c>
      <c r="X91" s="4">
        <f>SUBTOTAL(9,X89:X90)</f>
        <v>1</v>
      </c>
      <c r="Y91" s="3">
        <f>D91+G91+J91+M91+P91+S91+V91</f>
        <v>1</v>
      </c>
      <c r="Z91" s="3">
        <f>E91+H91+K91+N91+Q91+T91+W91</f>
        <v>6</v>
      </c>
      <c r="AA91" s="2">
        <f>SUBTOTAL(9,AA89:AA90)</f>
        <v>7</v>
      </c>
    </row>
    <row r="92" spans="1:35" x14ac:dyDescent="0.25">
      <c r="A92" s="22"/>
      <c r="B92" s="21"/>
      <c r="C92" s="21"/>
      <c r="D92" s="31"/>
      <c r="E92" s="30"/>
      <c r="F92" s="29"/>
      <c r="G92" s="67"/>
      <c r="H92" s="67"/>
      <c r="I92" s="67"/>
      <c r="J92" s="31"/>
      <c r="K92" s="30"/>
      <c r="L92" s="29"/>
      <c r="M92" s="31"/>
      <c r="N92" s="67"/>
      <c r="O92" s="67"/>
      <c r="P92" s="31"/>
      <c r="Q92" s="30"/>
      <c r="R92" s="29"/>
      <c r="S92" s="67"/>
      <c r="T92" s="67"/>
      <c r="U92" s="67"/>
      <c r="V92" s="31"/>
      <c r="W92" s="30"/>
      <c r="X92" s="29"/>
      <c r="Y92" s="66"/>
      <c r="Z92" s="66"/>
      <c r="AA92" s="27"/>
    </row>
    <row r="93" spans="1:35" s="1" customFormat="1" x14ac:dyDescent="0.25">
      <c r="A93" s="22" t="s">
        <v>78</v>
      </c>
      <c r="B93" s="92">
        <v>2510</v>
      </c>
      <c r="C93" s="92">
        <v>5</v>
      </c>
      <c r="D93" s="39">
        <v>6</v>
      </c>
      <c r="E93" s="33">
        <v>4</v>
      </c>
      <c r="F93" s="82">
        <f>D93+E93</f>
        <v>10</v>
      </c>
      <c r="G93" s="22">
        <v>1</v>
      </c>
      <c r="H93" s="22">
        <v>0</v>
      </c>
      <c r="I93" s="82">
        <f>G93+H93</f>
        <v>1</v>
      </c>
      <c r="J93" s="39"/>
      <c r="K93" s="33"/>
      <c r="L93" s="82">
        <f>J93+K93</f>
        <v>0</v>
      </c>
      <c r="M93" s="39">
        <v>1</v>
      </c>
      <c r="N93" s="22">
        <v>0</v>
      </c>
      <c r="O93" s="82">
        <f>M93+N93</f>
        <v>1</v>
      </c>
      <c r="P93" s="33">
        <v>1</v>
      </c>
      <c r="Q93" s="33">
        <v>0</v>
      </c>
      <c r="R93" s="82">
        <f>P93+Q93</f>
        <v>1</v>
      </c>
      <c r="S93" s="22"/>
      <c r="T93" s="22"/>
      <c r="U93" s="82">
        <f>S93+T93</f>
        <v>0</v>
      </c>
      <c r="V93" s="39"/>
      <c r="W93" s="33"/>
      <c r="X93" s="82">
        <f>V93+W93</f>
        <v>0</v>
      </c>
      <c r="Y93" s="88">
        <f>D93+G93+J93+M93+P93+S93+V93</f>
        <v>9</v>
      </c>
      <c r="Z93" s="88">
        <f>E93+H93+K93+N93+Q93+T93+W93</f>
        <v>4</v>
      </c>
      <c r="AA93" s="79">
        <f>Y93+Z93</f>
        <v>13</v>
      </c>
    </row>
    <row r="94" spans="1:35" s="1" customFormat="1" x14ac:dyDescent="0.25">
      <c r="A94" s="22" t="s">
        <v>77</v>
      </c>
      <c r="B94" s="92">
        <v>2515</v>
      </c>
      <c r="C94" s="92">
        <v>5</v>
      </c>
      <c r="D94" s="84">
        <v>21</v>
      </c>
      <c r="E94" s="83">
        <v>28</v>
      </c>
      <c r="F94" s="82">
        <f>D94+E94</f>
        <v>49</v>
      </c>
      <c r="G94" s="91">
        <v>1</v>
      </c>
      <c r="H94" s="91">
        <v>1</v>
      </c>
      <c r="I94" s="90">
        <f>G94+H94</f>
        <v>2</v>
      </c>
      <c r="J94" s="84"/>
      <c r="K94" s="83"/>
      <c r="L94" s="82">
        <f>J94+K94</f>
        <v>0</v>
      </c>
      <c r="M94" s="84">
        <v>0</v>
      </c>
      <c r="N94" s="83">
        <v>2</v>
      </c>
      <c r="O94" s="82">
        <f>M94+N94</f>
        <v>2</v>
      </c>
      <c r="P94" s="91">
        <v>1</v>
      </c>
      <c r="Q94" s="91">
        <v>0</v>
      </c>
      <c r="R94" s="82">
        <f>P94+Q94</f>
        <v>1</v>
      </c>
      <c r="S94" s="84"/>
      <c r="T94" s="83"/>
      <c r="U94" s="90">
        <f>S94+T94</f>
        <v>0</v>
      </c>
      <c r="V94" s="84">
        <v>2</v>
      </c>
      <c r="W94" s="83">
        <v>2</v>
      </c>
      <c r="X94" s="82">
        <f>V94+W94</f>
        <v>4</v>
      </c>
      <c r="Y94" s="88">
        <f>D94+G94+J94+M94+P94+S94+V94</f>
        <v>25</v>
      </c>
      <c r="Z94" s="88">
        <f>E94+H94+K94+N94+Q94+T94+W94</f>
        <v>33</v>
      </c>
      <c r="AA94" s="79">
        <f>Y94+Z94</f>
        <v>58</v>
      </c>
    </row>
    <row r="95" spans="1:35" s="1" customFormat="1" ht="13.8" thickBot="1" x14ac:dyDescent="0.3">
      <c r="A95" s="22" t="s">
        <v>76</v>
      </c>
      <c r="B95" s="92">
        <v>2530</v>
      </c>
      <c r="C95" s="92">
        <v>5</v>
      </c>
      <c r="D95" s="84">
        <v>4</v>
      </c>
      <c r="E95" s="83">
        <v>5</v>
      </c>
      <c r="F95" s="82">
        <f>D95+E95</f>
        <v>9</v>
      </c>
      <c r="G95" s="91">
        <v>1</v>
      </c>
      <c r="H95" s="91">
        <v>1</v>
      </c>
      <c r="I95" s="90">
        <f>G95+H95</f>
        <v>2</v>
      </c>
      <c r="J95" s="84"/>
      <c r="K95" s="83"/>
      <c r="L95" s="82">
        <f>J95+K95</f>
        <v>0</v>
      </c>
      <c r="M95" s="84">
        <v>2</v>
      </c>
      <c r="N95" s="91">
        <v>0</v>
      </c>
      <c r="O95" s="90">
        <f>M95+N95</f>
        <v>2</v>
      </c>
      <c r="P95" s="84">
        <v>0</v>
      </c>
      <c r="Q95" s="83">
        <v>1</v>
      </c>
      <c r="R95" s="82">
        <f>P95+Q95</f>
        <v>1</v>
      </c>
      <c r="S95" s="91"/>
      <c r="T95" s="91"/>
      <c r="U95" s="90">
        <f>S95+T95</f>
        <v>0</v>
      </c>
      <c r="V95" s="84">
        <v>1</v>
      </c>
      <c r="W95" s="83">
        <v>0</v>
      </c>
      <c r="X95" s="82">
        <f>V95+W95</f>
        <v>1</v>
      </c>
      <c r="Y95" s="88">
        <f>D95+G95+J95+M95+P95+S95+V95</f>
        <v>8</v>
      </c>
      <c r="Z95" s="88">
        <f>E95+H95+K95+N95+Q95+T95+W95</f>
        <v>7</v>
      </c>
      <c r="AA95" s="79">
        <f>Y95+Z95</f>
        <v>15</v>
      </c>
    </row>
    <row r="96" spans="1:35" s="1" customFormat="1" ht="13.8" thickBot="1" x14ac:dyDescent="0.3">
      <c r="A96" s="89" t="s">
        <v>75</v>
      </c>
      <c r="B96" s="7"/>
      <c r="C96" s="7"/>
      <c r="D96" s="78">
        <f>SUBTOTAL(9,D93:D95)</f>
        <v>31</v>
      </c>
      <c r="E96" s="5">
        <f>SUBTOTAL(9,E93:E95)</f>
        <v>37</v>
      </c>
      <c r="F96" s="4">
        <f>SUBTOTAL(9,F93:F95)</f>
        <v>68</v>
      </c>
      <c r="G96" s="78">
        <f>SUBTOTAL(9,G93:G95)</f>
        <v>3</v>
      </c>
      <c r="H96" s="5">
        <f>SUBTOTAL(9,H93:H95)</f>
        <v>2</v>
      </c>
      <c r="I96" s="4">
        <f>SUBTOTAL(9,I93:I95)</f>
        <v>5</v>
      </c>
      <c r="J96" s="78">
        <f>SUBTOTAL(9,J93:J95)</f>
        <v>0</v>
      </c>
      <c r="K96" s="5">
        <f>SUBTOTAL(9,K93:K95)</f>
        <v>0</v>
      </c>
      <c r="L96" s="4">
        <f>SUBTOTAL(9,L93:L95)</f>
        <v>0</v>
      </c>
      <c r="M96" s="78">
        <f>SUBTOTAL(9,M93:M95)</f>
        <v>3</v>
      </c>
      <c r="N96" s="5">
        <f>SUBTOTAL(9,N93:N95)</f>
        <v>2</v>
      </c>
      <c r="O96" s="4">
        <f>SUBTOTAL(9,O93:O95)</f>
        <v>5</v>
      </c>
      <c r="P96" s="78">
        <f>SUBTOTAL(9,P93:P95)</f>
        <v>2</v>
      </c>
      <c r="Q96" s="5">
        <f>SUBTOTAL(9,Q93:Q95)</f>
        <v>1</v>
      </c>
      <c r="R96" s="4">
        <f>SUBTOTAL(9,R93:R95)</f>
        <v>3</v>
      </c>
      <c r="S96" s="78">
        <f>SUBTOTAL(9,S93:S95)</f>
        <v>0</v>
      </c>
      <c r="T96" s="5">
        <f>SUBTOTAL(9,T93:T95)</f>
        <v>0</v>
      </c>
      <c r="U96" s="4">
        <f>SUBTOTAL(9,U93:U95)</f>
        <v>0</v>
      </c>
      <c r="V96" s="78">
        <f>SUBTOTAL(9,V93:V95)</f>
        <v>3</v>
      </c>
      <c r="W96" s="5">
        <f>SUBTOTAL(9,W93:W95)</f>
        <v>2</v>
      </c>
      <c r="X96" s="4">
        <f>SUBTOTAL(9,X93:X95)</f>
        <v>5</v>
      </c>
      <c r="Y96" s="3">
        <f>D96+G96+J96+M96+P96+S96+V96</f>
        <v>42</v>
      </c>
      <c r="Z96" s="3">
        <f>E96+H96+K96+N96+Q96+T96+W96</f>
        <v>44</v>
      </c>
      <c r="AA96" s="2">
        <f>SUBTOTAL(9,AA93:AA95)</f>
        <v>86</v>
      </c>
    </row>
    <row r="97" spans="1:27" ht="13.8" thickBot="1" x14ac:dyDescent="0.3">
      <c r="A97" s="22"/>
      <c r="B97" s="21"/>
      <c r="C97" s="21"/>
      <c r="D97" s="31"/>
      <c r="E97" s="30"/>
      <c r="F97" s="29"/>
      <c r="G97" s="67"/>
      <c r="H97" s="67"/>
      <c r="I97" s="67"/>
      <c r="J97" s="31"/>
      <c r="K97" s="30"/>
      <c r="L97" s="29"/>
      <c r="M97" s="31"/>
      <c r="N97" s="67"/>
      <c r="O97" s="67"/>
      <c r="P97" s="31"/>
      <c r="Q97" s="30"/>
      <c r="R97" s="29"/>
      <c r="S97" s="67"/>
      <c r="T97" s="67"/>
      <c r="U97" s="67"/>
      <c r="V97" s="31"/>
      <c r="W97" s="30"/>
      <c r="X97" s="29"/>
      <c r="Y97" s="66"/>
      <c r="Z97" s="66"/>
      <c r="AA97" s="27"/>
    </row>
    <row r="98" spans="1:27" s="1" customFormat="1" ht="13.8" thickBot="1" x14ac:dyDescent="0.3">
      <c r="A98" s="8" t="s">
        <v>74</v>
      </c>
      <c r="B98" s="7">
        <v>2605</v>
      </c>
      <c r="C98" s="7">
        <v>5</v>
      </c>
      <c r="D98" s="145">
        <v>76</v>
      </c>
      <c r="E98" s="144">
        <v>22</v>
      </c>
      <c r="F98" s="143">
        <f>D98+E98</f>
        <v>98</v>
      </c>
      <c r="G98" s="144">
        <v>7</v>
      </c>
      <c r="H98" s="144">
        <v>0</v>
      </c>
      <c r="I98" s="146">
        <f>G98+H98</f>
        <v>7</v>
      </c>
      <c r="J98" s="145"/>
      <c r="K98" s="144"/>
      <c r="L98" s="143">
        <f>J98+K98</f>
        <v>0</v>
      </c>
      <c r="M98" s="145">
        <v>6</v>
      </c>
      <c r="N98" s="144">
        <v>2</v>
      </c>
      <c r="O98" s="146">
        <f>M98+N98</f>
        <v>8</v>
      </c>
      <c r="P98" s="145"/>
      <c r="Q98" s="144"/>
      <c r="R98" s="143">
        <f>P98+Q98</f>
        <v>0</v>
      </c>
      <c r="S98" s="144">
        <v>1</v>
      </c>
      <c r="T98" s="144">
        <v>0</v>
      </c>
      <c r="U98" s="146">
        <f>S98+T98</f>
        <v>1</v>
      </c>
      <c r="V98" s="145">
        <v>1</v>
      </c>
      <c r="W98" s="144">
        <v>3</v>
      </c>
      <c r="X98" s="143">
        <f>V98+W98</f>
        <v>4</v>
      </c>
      <c r="Y98" s="142">
        <f>D98+G98+J98+M98+P98+S98+V98</f>
        <v>91</v>
      </c>
      <c r="Z98" s="142">
        <f>E98+H98+K98+N98+Q98+T98+W98</f>
        <v>27</v>
      </c>
      <c r="AA98" s="141">
        <f>F98+I98+L98+O98+R98+U98+X98</f>
        <v>118</v>
      </c>
    </row>
    <row r="99" spans="1:27" x14ac:dyDescent="0.25">
      <c r="A99" s="22"/>
      <c r="B99" s="21"/>
      <c r="C99" s="21"/>
      <c r="D99" s="31"/>
      <c r="E99" s="30"/>
      <c r="F99" s="29"/>
      <c r="G99" s="67"/>
      <c r="H99" s="67"/>
      <c r="I99" s="67"/>
      <c r="J99" s="31"/>
      <c r="K99" s="30"/>
      <c r="L99" s="29"/>
      <c r="M99" s="31"/>
      <c r="N99" s="67"/>
      <c r="O99" s="67"/>
      <c r="P99" s="31"/>
      <c r="Q99" s="30"/>
      <c r="R99" s="29"/>
      <c r="S99" s="67"/>
      <c r="T99" s="67"/>
      <c r="U99" s="67"/>
      <c r="V99" s="31"/>
      <c r="W99" s="30"/>
      <c r="X99" s="29"/>
      <c r="Y99" s="66"/>
      <c r="Z99" s="66"/>
      <c r="AA99" s="27"/>
    </row>
    <row r="100" spans="1:27" s="1" customFormat="1" x14ac:dyDescent="0.25">
      <c r="A100" s="22" t="s">
        <v>73</v>
      </c>
      <c r="B100" s="92" t="s">
        <v>72</v>
      </c>
      <c r="C100" s="92">
        <v>5</v>
      </c>
      <c r="D100" s="84">
        <v>88</v>
      </c>
      <c r="E100" s="83">
        <v>40</v>
      </c>
      <c r="F100" s="82">
        <f>D100+E100</f>
        <v>128</v>
      </c>
      <c r="G100" s="91">
        <v>10</v>
      </c>
      <c r="H100" s="91">
        <v>6</v>
      </c>
      <c r="I100" s="90">
        <f>G100+H100</f>
        <v>16</v>
      </c>
      <c r="J100" s="84"/>
      <c r="K100" s="83"/>
      <c r="L100" s="82">
        <f>J100+K100</f>
        <v>0</v>
      </c>
      <c r="M100" s="84">
        <v>2</v>
      </c>
      <c r="N100" s="91">
        <v>2</v>
      </c>
      <c r="O100" s="90">
        <f>M100+N100</f>
        <v>4</v>
      </c>
      <c r="P100" s="84">
        <v>1</v>
      </c>
      <c r="Q100" s="83">
        <v>1</v>
      </c>
      <c r="R100" s="82">
        <f>P100+Q100</f>
        <v>2</v>
      </c>
      <c r="S100" s="91">
        <v>0</v>
      </c>
      <c r="T100" s="91">
        <v>1</v>
      </c>
      <c r="U100" s="90">
        <f>S100+T100</f>
        <v>1</v>
      </c>
      <c r="V100" s="84">
        <v>7</v>
      </c>
      <c r="W100" s="83">
        <v>2</v>
      </c>
      <c r="X100" s="82">
        <f>V100+W100</f>
        <v>9</v>
      </c>
      <c r="Y100" s="88">
        <f>D100+G100+J100+M100+P100+S100+V100</f>
        <v>108</v>
      </c>
      <c r="Z100" s="88">
        <f>E100+H100+K100+N100+Q100+T100+W100</f>
        <v>52</v>
      </c>
      <c r="AA100" s="79">
        <f>Y100+Z100</f>
        <v>160</v>
      </c>
    </row>
    <row r="101" spans="1:27" s="1" customFormat="1" ht="13.8" thickBot="1" x14ac:dyDescent="0.3">
      <c r="A101" s="22" t="s">
        <v>71</v>
      </c>
      <c r="B101" s="92">
        <v>2735</v>
      </c>
      <c r="C101" s="92">
        <v>5</v>
      </c>
      <c r="D101" s="84">
        <v>17</v>
      </c>
      <c r="E101" s="83">
        <v>17</v>
      </c>
      <c r="F101" s="82">
        <f>D101+E101</f>
        <v>34</v>
      </c>
      <c r="G101" s="84">
        <v>5</v>
      </c>
      <c r="H101" s="83">
        <v>0</v>
      </c>
      <c r="I101" s="82">
        <f>G101+H101</f>
        <v>5</v>
      </c>
      <c r="J101" s="84"/>
      <c r="K101" s="83"/>
      <c r="L101" s="82">
        <f>J101+K101</f>
        <v>0</v>
      </c>
      <c r="M101" s="84">
        <v>2</v>
      </c>
      <c r="N101" s="91">
        <v>0</v>
      </c>
      <c r="O101" s="90">
        <f>M101+N101</f>
        <v>2</v>
      </c>
      <c r="P101" s="84">
        <v>1</v>
      </c>
      <c r="Q101" s="83">
        <v>0</v>
      </c>
      <c r="R101" s="82">
        <f>P101+Q101</f>
        <v>1</v>
      </c>
      <c r="S101" s="91"/>
      <c r="T101" s="91"/>
      <c r="U101" s="90">
        <f>S101+T101</f>
        <v>0</v>
      </c>
      <c r="V101" s="84">
        <v>3</v>
      </c>
      <c r="W101" s="83">
        <v>2</v>
      </c>
      <c r="X101" s="82">
        <f>V101+W101</f>
        <v>5</v>
      </c>
      <c r="Y101" s="88">
        <f>D101+G101+J101+M101+P101+S101+V101</f>
        <v>28</v>
      </c>
      <c r="Z101" s="88">
        <f>E101+H101+K101+N101+Q101+T101+W101</f>
        <v>19</v>
      </c>
      <c r="AA101" s="79">
        <f>Y101+Z101</f>
        <v>47</v>
      </c>
    </row>
    <row r="102" spans="1:27" s="1" customFormat="1" ht="13.8" thickBot="1" x14ac:dyDescent="0.3">
      <c r="A102" s="89" t="s">
        <v>70</v>
      </c>
      <c r="B102" s="7"/>
      <c r="C102" s="7"/>
      <c r="D102" s="78">
        <f>SUBTOTAL(9,D100:D101)</f>
        <v>105</v>
      </c>
      <c r="E102" s="5">
        <f>SUBTOTAL(9,E100:E101)</f>
        <v>57</v>
      </c>
      <c r="F102" s="4">
        <f>SUBTOTAL(9,F100:F101)</f>
        <v>162</v>
      </c>
      <c r="G102" s="5">
        <f>SUBTOTAL(9,G100:G101)</f>
        <v>15</v>
      </c>
      <c r="H102" s="5">
        <f>SUBTOTAL(9,H100:H101)</f>
        <v>6</v>
      </c>
      <c r="I102" s="5">
        <f>SUBTOTAL(9,I100:I101)</f>
        <v>21</v>
      </c>
      <c r="J102" s="78">
        <f>SUBTOTAL(9,J100:J101)</f>
        <v>0</v>
      </c>
      <c r="K102" s="5">
        <f>SUBTOTAL(9,K100:K101)</f>
        <v>0</v>
      </c>
      <c r="L102" s="4">
        <f>SUBTOTAL(9,L100:L101)</f>
        <v>0</v>
      </c>
      <c r="M102" s="78">
        <f>SUBTOTAL(9,M100:M101)</f>
        <v>4</v>
      </c>
      <c r="N102" s="5">
        <f>SUBTOTAL(9,N100:N101)</f>
        <v>2</v>
      </c>
      <c r="O102" s="5">
        <f>SUBTOTAL(9,O100:O101)</f>
        <v>6</v>
      </c>
      <c r="P102" s="78">
        <f>SUBTOTAL(9,P100:P101)</f>
        <v>2</v>
      </c>
      <c r="Q102" s="5">
        <f>SUBTOTAL(9,Q100:Q101)</f>
        <v>1</v>
      </c>
      <c r="R102" s="4">
        <f>SUBTOTAL(9,R100:R101)</f>
        <v>3</v>
      </c>
      <c r="S102" s="5">
        <f>SUBTOTAL(9,S100:S101)</f>
        <v>0</v>
      </c>
      <c r="T102" s="5">
        <f>SUBTOTAL(9,T100:T101)</f>
        <v>1</v>
      </c>
      <c r="U102" s="5">
        <f>SUBTOTAL(9,U100:U101)</f>
        <v>1</v>
      </c>
      <c r="V102" s="78">
        <f>SUBTOTAL(9,V100:V101)</f>
        <v>10</v>
      </c>
      <c r="W102" s="5">
        <f>SUBTOTAL(9,W100:W101)</f>
        <v>4</v>
      </c>
      <c r="X102" s="4">
        <f>SUBTOTAL(9,X100:X101)</f>
        <v>14</v>
      </c>
      <c r="Y102" s="3">
        <f>D102+G102+J102+M102+P102+S102+V102</f>
        <v>136</v>
      </c>
      <c r="Z102" s="3">
        <f>E102+H102+K102+N102+Q102+T102+W102</f>
        <v>71</v>
      </c>
      <c r="AA102" s="2">
        <f>SUBTOTAL(9,AA100:AA101)</f>
        <v>207</v>
      </c>
    </row>
    <row r="103" spans="1:27" x14ac:dyDescent="0.25">
      <c r="A103" s="22"/>
      <c r="B103" s="21"/>
      <c r="C103" s="21"/>
      <c r="D103" s="31"/>
      <c r="E103" s="30"/>
      <c r="F103" s="29"/>
      <c r="G103" s="67"/>
      <c r="H103" s="67"/>
      <c r="I103" s="67"/>
      <c r="J103" s="31"/>
      <c r="K103" s="30"/>
      <c r="L103" s="29"/>
      <c r="M103" s="31"/>
      <c r="N103" s="67"/>
      <c r="O103" s="67"/>
      <c r="P103" s="31"/>
      <c r="Q103" s="30"/>
      <c r="R103" s="29"/>
      <c r="S103" s="67"/>
      <c r="T103" s="67"/>
      <c r="U103" s="67"/>
      <c r="V103" s="31"/>
      <c r="W103" s="30"/>
      <c r="X103" s="29"/>
      <c r="Y103" s="66"/>
      <c r="Z103" s="66"/>
      <c r="AA103" s="27"/>
    </row>
    <row r="104" spans="1:27" s="1" customFormat="1" x14ac:dyDescent="0.25">
      <c r="A104" s="22" t="s">
        <v>69</v>
      </c>
      <c r="B104" s="92">
        <v>2805</v>
      </c>
      <c r="C104" s="92">
        <v>5</v>
      </c>
      <c r="D104" s="84">
        <v>3</v>
      </c>
      <c r="E104" s="83">
        <v>0</v>
      </c>
      <c r="F104" s="82">
        <f>D104+E104</f>
        <v>3</v>
      </c>
      <c r="G104" s="91"/>
      <c r="H104" s="91"/>
      <c r="I104" s="90">
        <f>G104+H104</f>
        <v>0</v>
      </c>
      <c r="J104" s="84"/>
      <c r="K104" s="83"/>
      <c r="L104" s="82">
        <f>J104+K104</f>
        <v>0</v>
      </c>
      <c r="M104" s="84"/>
      <c r="N104" s="91"/>
      <c r="O104" s="90">
        <f>M104+N104</f>
        <v>0</v>
      </c>
      <c r="P104" s="84"/>
      <c r="Q104" s="83"/>
      <c r="R104" s="82">
        <f>P104+Q104</f>
        <v>0</v>
      </c>
      <c r="S104" s="91"/>
      <c r="T104" s="91"/>
      <c r="U104" s="90">
        <f>S104+T104</f>
        <v>0</v>
      </c>
      <c r="V104" s="84">
        <v>1</v>
      </c>
      <c r="W104" s="83">
        <v>1</v>
      </c>
      <c r="X104" s="82">
        <f>V104+W104</f>
        <v>2</v>
      </c>
      <c r="Y104" s="88">
        <f>D104+G104+J104+M104+P104+S104+V104</f>
        <v>4</v>
      </c>
      <c r="Z104" s="88">
        <f>E104+H104+K104+N104+Q104+T104+W104</f>
        <v>1</v>
      </c>
      <c r="AA104" s="79">
        <f>Y104+Z104</f>
        <v>5</v>
      </c>
    </row>
    <row r="105" spans="1:27" s="1" customFormat="1" x14ac:dyDescent="0.25">
      <c r="A105" s="22" t="s">
        <v>68</v>
      </c>
      <c r="B105" s="92">
        <v>2810</v>
      </c>
      <c r="C105" s="92">
        <v>5</v>
      </c>
      <c r="D105" s="84">
        <v>5</v>
      </c>
      <c r="E105" s="83">
        <v>6</v>
      </c>
      <c r="F105" s="82">
        <f>D105+E105</f>
        <v>11</v>
      </c>
      <c r="G105" s="91"/>
      <c r="H105" s="91"/>
      <c r="I105" s="90">
        <f>G105+H105</f>
        <v>0</v>
      </c>
      <c r="J105" s="84"/>
      <c r="K105" s="83"/>
      <c r="L105" s="82">
        <f>J105+K105</f>
        <v>0</v>
      </c>
      <c r="M105" s="84"/>
      <c r="N105" s="91"/>
      <c r="O105" s="90">
        <f>M105+N105</f>
        <v>0</v>
      </c>
      <c r="P105" s="84"/>
      <c r="Q105" s="83"/>
      <c r="R105" s="82">
        <f>P105+Q105</f>
        <v>0</v>
      </c>
      <c r="S105" s="91"/>
      <c r="T105" s="91"/>
      <c r="U105" s="90">
        <f>S105+T105</f>
        <v>0</v>
      </c>
      <c r="V105" s="84">
        <v>1</v>
      </c>
      <c r="W105" s="83">
        <v>1</v>
      </c>
      <c r="X105" s="82">
        <f>V105+W105</f>
        <v>2</v>
      </c>
      <c r="Y105" s="88">
        <f>D105+G105+J105+M105+P105+S105+V105</f>
        <v>6</v>
      </c>
      <c r="Z105" s="88">
        <f>E105+H105+K105+N105+Q105+T105+W105</f>
        <v>7</v>
      </c>
      <c r="AA105" s="79">
        <f>Y105+Z105</f>
        <v>13</v>
      </c>
    </row>
    <row r="106" spans="1:27" s="1" customFormat="1" x14ac:dyDescent="0.25">
      <c r="A106" s="22" t="s">
        <v>67</v>
      </c>
      <c r="B106" s="92" t="s">
        <v>66</v>
      </c>
      <c r="C106" s="92">
        <v>5</v>
      </c>
      <c r="D106" s="84">
        <v>22</v>
      </c>
      <c r="E106" s="83">
        <v>3</v>
      </c>
      <c r="F106" s="82">
        <f>D106+E106</f>
        <v>25</v>
      </c>
      <c r="G106" s="91">
        <v>1</v>
      </c>
      <c r="H106" s="91">
        <v>1</v>
      </c>
      <c r="I106" s="90">
        <f>G106+H106</f>
        <v>2</v>
      </c>
      <c r="J106" s="84"/>
      <c r="K106" s="83"/>
      <c r="L106" s="82">
        <f>J106+K106</f>
        <v>0</v>
      </c>
      <c r="M106" s="84">
        <v>1</v>
      </c>
      <c r="N106" s="91">
        <v>0</v>
      </c>
      <c r="O106" s="90">
        <f>M106+N106</f>
        <v>1</v>
      </c>
      <c r="P106" s="84">
        <v>0</v>
      </c>
      <c r="Q106" s="83">
        <v>1</v>
      </c>
      <c r="R106" s="82">
        <f>P106+Q106</f>
        <v>1</v>
      </c>
      <c r="S106" s="84"/>
      <c r="T106" s="83"/>
      <c r="U106" s="90">
        <f>S106+T106</f>
        <v>0</v>
      </c>
      <c r="V106" s="84">
        <v>6</v>
      </c>
      <c r="W106" s="83">
        <v>0</v>
      </c>
      <c r="X106" s="82">
        <f>V106+W106</f>
        <v>6</v>
      </c>
      <c r="Y106" s="88">
        <f>D106+G106+J106+M106+P106+S106+V106</f>
        <v>30</v>
      </c>
      <c r="Z106" s="88">
        <f>E106+H106+K106+N106+Q106+T106+W106</f>
        <v>5</v>
      </c>
      <c r="AA106" s="79">
        <f>Y106+Z106</f>
        <v>35</v>
      </c>
    </row>
    <row r="107" spans="1:27" s="1" customFormat="1" ht="13.8" thickBot="1" x14ac:dyDescent="0.3">
      <c r="A107" s="22" t="s">
        <v>65</v>
      </c>
      <c r="B107" s="92">
        <v>2860</v>
      </c>
      <c r="C107" s="92">
        <v>5</v>
      </c>
      <c r="D107" s="84">
        <v>20</v>
      </c>
      <c r="E107" s="83">
        <v>2</v>
      </c>
      <c r="F107" s="82">
        <f>D107+E107</f>
        <v>22</v>
      </c>
      <c r="G107" s="91">
        <v>5</v>
      </c>
      <c r="H107" s="91">
        <v>1</v>
      </c>
      <c r="I107" s="90">
        <f>G107+H107</f>
        <v>6</v>
      </c>
      <c r="J107" s="84"/>
      <c r="K107" s="83"/>
      <c r="L107" s="82">
        <f>J107+K107</f>
        <v>0</v>
      </c>
      <c r="M107" s="84"/>
      <c r="N107" s="91"/>
      <c r="O107" s="90">
        <f>M107+N107</f>
        <v>0</v>
      </c>
      <c r="P107" s="84">
        <v>1</v>
      </c>
      <c r="Q107" s="83">
        <v>0</v>
      </c>
      <c r="R107" s="82">
        <f>P107+Q107</f>
        <v>1</v>
      </c>
      <c r="S107" s="83"/>
      <c r="T107" s="83"/>
      <c r="U107" s="90">
        <f>S107+T107</f>
        <v>0</v>
      </c>
      <c r="V107" s="84">
        <v>3</v>
      </c>
      <c r="W107" s="83">
        <v>0</v>
      </c>
      <c r="X107" s="82">
        <f>V107+W107</f>
        <v>3</v>
      </c>
      <c r="Y107" s="88">
        <f>D107+G107+J107+M107+P107+S107+V107</f>
        <v>29</v>
      </c>
      <c r="Z107" s="88">
        <f>E107+H107+K107+N107+Q107+T107+W107</f>
        <v>3</v>
      </c>
      <c r="AA107" s="79">
        <f>Y107+Z107</f>
        <v>32</v>
      </c>
    </row>
    <row r="108" spans="1:27" s="1" customFormat="1" ht="13.8" thickBot="1" x14ac:dyDescent="0.3">
      <c r="A108" s="89" t="s">
        <v>64</v>
      </c>
      <c r="B108" s="7"/>
      <c r="C108" s="7"/>
      <c r="D108" s="78">
        <f>SUBTOTAL(9,D104:D107)</f>
        <v>50</v>
      </c>
      <c r="E108" s="5">
        <f>SUBTOTAL(9,E104:E107)</f>
        <v>11</v>
      </c>
      <c r="F108" s="4">
        <f>SUBTOTAL(9,F104:F107)</f>
        <v>61</v>
      </c>
      <c r="G108" s="5">
        <f>SUBTOTAL(9,G104:G107)</f>
        <v>6</v>
      </c>
      <c r="H108" s="5">
        <f>SUBTOTAL(9,H104:H107)</f>
        <v>2</v>
      </c>
      <c r="I108" s="5">
        <f>SUBTOTAL(9,I104:I107)</f>
        <v>8</v>
      </c>
      <c r="J108" s="78">
        <f>SUBTOTAL(9,J104:J107)</f>
        <v>0</v>
      </c>
      <c r="K108" s="5">
        <f>SUBTOTAL(9,K104:K107)</f>
        <v>0</v>
      </c>
      <c r="L108" s="4">
        <f>SUBTOTAL(9,L104:L107)</f>
        <v>0</v>
      </c>
      <c r="M108" s="78">
        <f>SUBTOTAL(9,M104:M107)</f>
        <v>1</v>
      </c>
      <c r="N108" s="5">
        <f>SUBTOTAL(9,N104:N107)</f>
        <v>0</v>
      </c>
      <c r="O108" s="5">
        <f>SUBTOTAL(9,O104:O107)</f>
        <v>1</v>
      </c>
      <c r="P108" s="78">
        <f>SUBTOTAL(9,P104:P107)</f>
        <v>1</v>
      </c>
      <c r="Q108" s="5">
        <f>SUBTOTAL(9,Q104:Q107)</f>
        <v>1</v>
      </c>
      <c r="R108" s="4">
        <f>SUBTOTAL(9,R104:R107)</f>
        <v>2</v>
      </c>
      <c r="S108" s="5">
        <f>SUBTOTAL(9,S104:S107)</f>
        <v>0</v>
      </c>
      <c r="T108" s="5">
        <f>SUBTOTAL(9,T104:T107)</f>
        <v>0</v>
      </c>
      <c r="U108" s="5">
        <f>SUBTOTAL(9,U104:U107)</f>
        <v>0</v>
      </c>
      <c r="V108" s="78">
        <f>SUBTOTAL(9,V104:V107)</f>
        <v>11</v>
      </c>
      <c r="W108" s="5">
        <f>SUBTOTAL(9,W104:W107)</f>
        <v>2</v>
      </c>
      <c r="X108" s="4">
        <f>SUBTOTAL(9,X104:X107)</f>
        <v>13</v>
      </c>
      <c r="Y108" s="3">
        <f>D108+G108+J108+M108+P108+S108+V108</f>
        <v>69</v>
      </c>
      <c r="Z108" s="3">
        <f>E108+H108+K108+N108+Q108+T108+W108</f>
        <v>16</v>
      </c>
      <c r="AA108" s="2">
        <f>SUBTOTAL(9,AA104:AA107)</f>
        <v>85</v>
      </c>
    </row>
    <row r="109" spans="1:27" ht="13.8" thickBot="1" x14ac:dyDescent="0.3">
      <c r="A109" s="56"/>
      <c r="B109" s="32"/>
      <c r="C109" s="32"/>
      <c r="D109" s="31"/>
      <c r="E109" s="30"/>
      <c r="F109" s="29"/>
      <c r="G109" s="30"/>
      <c r="H109" s="30"/>
      <c r="I109" s="30"/>
      <c r="J109" s="31"/>
      <c r="K109" s="30"/>
      <c r="L109" s="29"/>
      <c r="M109" s="31"/>
      <c r="N109" s="30"/>
      <c r="O109" s="30"/>
      <c r="P109" s="31"/>
      <c r="Q109" s="30"/>
      <c r="R109" s="29"/>
      <c r="S109" s="30"/>
      <c r="T109" s="30"/>
      <c r="U109" s="30"/>
      <c r="V109" s="31"/>
      <c r="W109" s="30"/>
      <c r="X109" s="29"/>
      <c r="Y109" s="28"/>
      <c r="Z109" s="28"/>
      <c r="AA109" s="27"/>
    </row>
    <row r="110" spans="1:27" ht="13.8" thickBot="1" x14ac:dyDescent="0.3">
      <c r="A110" s="8" t="s">
        <v>63</v>
      </c>
      <c r="B110" s="7">
        <v>2870</v>
      </c>
      <c r="C110" s="7">
        <v>5</v>
      </c>
      <c r="D110" s="89">
        <v>1</v>
      </c>
      <c r="E110" s="8">
        <v>1</v>
      </c>
      <c r="F110" s="4">
        <f>D110+E110</f>
        <v>2</v>
      </c>
      <c r="G110" s="8"/>
      <c r="H110" s="8"/>
      <c r="I110" s="5">
        <f>G110+H110</f>
        <v>0</v>
      </c>
      <c r="J110" s="89"/>
      <c r="K110" s="8"/>
      <c r="L110" s="4">
        <f>J110+K110</f>
        <v>0</v>
      </c>
      <c r="M110" s="89"/>
      <c r="N110" s="8"/>
      <c r="O110" s="4">
        <f>M110+N110</f>
        <v>0</v>
      </c>
      <c r="P110" s="89"/>
      <c r="Q110" s="8"/>
      <c r="R110" s="4">
        <f>P110+Q110</f>
        <v>0</v>
      </c>
      <c r="S110" s="8"/>
      <c r="T110" s="8"/>
      <c r="U110" s="5">
        <f>S110+T110</f>
        <v>0</v>
      </c>
      <c r="V110" s="89"/>
      <c r="W110" s="8"/>
      <c r="X110" s="4">
        <f>V110+W110</f>
        <v>0</v>
      </c>
      <c r="Y110" s="3">
        <f>D110+G110+J110+M110+P110+S110+V110</f>
        <v>1</v>
      </c>
      <c r="Z110" s="3">
        <f>E110+H110+K110+N110+Q110+T110+W110</f>
        <v>1</v>
      </c>
      <c r="AA110" s="2">
        <f>Y110+Z110</f>
        <v>2</v>
      </c>
    </row>
    <row r="111" spans="1:27" x14ac:dyDescent="0.25">
      <c r="A111" s="56"/>
      <c r="B111" s="32"/>
      <c r="C111" s="32"/>
      <c r="D111" s="31"/>
      <c r="E111" s="30"/>
      <c r="F111" s="29"/>
      <c r="G111" s="30"/>
      <c r="H111" s="30"/>
      <c r="I111" s="30"/>
      <c r="J111" s="31"/>
      <c r="K111" s="30"/>
      <c r="L111" s="29"/>
      <c r="M111" s="31"/>
      <c r="N111" s="30"/>
      <c r="O111" s="30"/>
      <c r="P111" s="31"/>
      <c r="Q111" s="30"/>
      <c r="R111" s="29"/>
      <c r="S111" s="30"/>
      <c r="T111" s="30"/>
      <c r="U111" s="30"/>
      <c r="V111" s="31"/>
      <c r="W111" s="30"/>
      <c r="X111" s="29"/>
      <c r="Y111" s="28"/>
      <c r="Z111" s="28"/>
      <c r="AA111" s="27"/>
    </row>
    <row r="112" spans="1:27" s="1" customFormat="1" x14ac:dyDescent="0.25">
      <c r="A112" s="33" t="s">
        <v>62</v>
      </c>
      <c r="B112" s="87">
        <v>1605</v>
      </c>
      <c r="C112" s="87">
        <v>5</v>
      </c>
      <c r="D112" s="39"/>
      <c r="E112" s="33"/>
      <c r="F112" s="82">
        <f>D112+E112</f>
        <v>0</v>
      </c>
      <c r="G112" s="33"/>
      <c r="H112" s="33"/>
      <c r="I112" s="82">
        <f>G112+H112</f>
        <v>0</v>
      </c>
      <c r="J112" s="39"/>
      <c r="K112" s="33"/>
      <c r="L112" s="82">
        <f>J112+K112</f>
        <v>0</v>
      </c>
      <c r="M112" s="39"/>
      <c r="N112" s="33"/>
      <c r="O112" s="82">
        <f>M112+N112</f>
        <v>0</v>
      </c>
      <c r="P112" s="39"/>
      <c r="Q112" s="33"/>
      <c r="R112" s="82">
        <f>P112+Q112</f>
        <v>0</v>
      </c>
      <c r="S112" s="33"/>
      <c r="T112" s="33"/>
      <c r="U112" s="82">
        <f>S112+T112</f>
        <v>0</v>
      </c>
      <c r="V112" s="39"/>
      <c r="W112" s="33"/>
      <c r="X112" s="82">
        <f>V112+W112</f>
        <v>0</v>
      </c>
      <c r="Y112" s="80">
        <f>D112+G112+J112+M112+P112+S112+V112</f>
        <v>0</v>
      </c>
      <c r="Z112" s="80">
        <f>E112+H112+K112+N112+Q112+T112+W112</f>
        <v>0</v>
      </c>
      <c r="AA112" s="79">
        <f>Y112+Z112</f>
        <v>0</v>
      </c>
    </row>
    <row r="113" spans="1:27" s="1" customFormat="1" x14ac:dyDescent="0.25">
      <c r="A113" s="33" t="s">
        <v>61</v>
      </c>
      <c r="B113" s="87" t="s">
        <v>60</v>
      </c>
      <c r="C113" s="87">
        <v>5</v>
      </c>
      <c r="D113" s="84">
        <v>8</v>
      </c>
      <c r="E113" s="83">
        <v>1</v>
      </c>
      <c r="F113" s="82">
        <f>D113+E113</f>
        <v>9</v>
      </c>
      <c r="G113" s="83"/>
      <c r="H113" s="83"/>
      <c r="I113" s="85">
        <f>G113+H113</f>
        <v>0</v>
      </c>
      <c r="J113" s="84"/>
      <c r="K113" s="83"/>
      <c r="L113" s="82">
        <f>J113+K113</f>
        <v>0</v>
      </c>
      <c r="M113" s="84"/>
      <c r="N113" s="83"/>
      <c r="O113" s="82">
        <f>M113+N113</f>
        <v>0</v>
      </c>
      <c r="P113" s="84"/>
      <c r="Q113" s="83"/>
      <c r="R113" s="82">
        <f>P113+Q113</f>
        <v>0</v>
      </c>
      <c r="S113" s="83"/>
      <c r="T113" s="83"/>
      <c r="U113" s="85">
        <f>S113+T113</f>
        <v>0</v>
      </c>
      <c r="V113" s="84">
        <v>0</v>
      </c>
      <c r="W113" s="83">
        <v>1</v>
      </c>
      <c r="X113" s="82">
        <f>V113+W113</f>
        <v>1</v>
      </c>
      <c r="Y113" s="80">
        <f>D113+G113+J113+M113+P113+S113+V113</f>
        <v>8</v>
      </c>
      <c r="Z113" s="80">
        <f>E113+H113+K113+N113+Q113+T113+W113</f>
        <v>2</v>
      </c>
      <c r="AA113" s="79">
        <f>Y113+Z113</f>
        <v>10</v>
      </c>
    </row>
    <row r="114" spans="1:27" s="1" customFormat="1" x14ac:dyDescent="0.25">
      <c r="A114" s="33" t="s">
        <v>59</v>
      </c>
      <c r="B114" s="87">
        <v>1625</v>
      </c>
      <c r="C114" s="87">
        <v>5</v>
      </c>
      <c r="D114" s="84"/>
      <c r="E114" s="83"/>
      <c r="F114" s="82">
        <f>D114+E114</f>
        <v>0</v>
      </c>
      <c r="G114" s="83"/>
      <c r="H114" s="83"/>
      <c r="I114" s="82">
        <f>G114+H114</f>
        <v>0</v>
      </c>
      <c r="J114" s="84"/>
      <c r="K114" s="83"/>
      <c r="L114" s="82">
        <f>J114+K114</f>
        <v>0</v>
      </c>
      <c r="M114" s="84"/>
      <c r="N114" s="83"/>
      <c r="O114" s="82">
        <f>M114+N114</f>
        <v>0</v>
      </c>
      <c r="P114" s="84"/>
      <c r="Q114" s="83"/>
      <c r="R114" s="82">
        <f>P114+Q114</f>
        <v>0</v>
      </c>
      <c r="S114" s="83"/>
      <c r="T114" s="83"/>
      <c r="U114" s="82">
        <f>S114+T114</f>
        <v>0</v>
      </c>
      <c r="V114" s="84"/>
      <c r="W114" s="83"/>
      <c r="X114" s="82">
        <f>V114+W114</f>
        <v>0</v>
      </c>
      <c r="Y114" s="80">
        <f>D114+G114+J114+M114+P114+S114+V114</f>
        <v>0</v>
      </c>
      <c r="Z114" s="80">
        <f>E114+H114+K114+N114+Q114+T114+W114</f>
        <v>0</v>
      </c>
      <c r="AA114" s="79">
        <f>Y114+Z114</f>
        <v>0</v>
      </c>
    </row>
    <row r="115" spans="1:27" s="1" customFormat="1" x14ac:dyDescent="0.25">
      <c r="A115" s="33" t="s">
        <v>58</v>
      </c>
      <c r="B115" s="87">
        <v>2060</v>
      </c>
      <c r="C115" s="87">
        <v>5</v>
      </c>
      <c r="D115" s="84">
        <v>0</v>
      </c>
      <c r="E115" s="83">
        <v>1</v>
      </c>
      <c r="F115" s="82">
        <f>D115+E115</f>
        <v>1</v>
      </c>
      <c r="G115" s="83"/>
      <c r="H115" s="83"/>
      <c r="I115" s="85">
        <f>G115+H115</f>
        <v>0</v>
      </c>
      <c r="J115" s="84"/>
      <c r="K115" s="83"/>
      <c r="L115" s="82">
        <f>J115+K115</f>
        <v>0</v>
      </c>
      <c r="M115" s="84"/>
      <c r="N115" s="83"/>
      <c r="O115" s="85">
        <f>M115+N115</f>
        <v>0</v>
      </c>
      <c r="P115" s="84"/>
      <c r="Q115" s="83"/>
      <c r="R115" s="82">
        <f>P115+Q115</f>
        <v>0</v>
      </c>
      <c r="S115" s="83"/>
      <c r="T115" s="83"/>
      <c r="U115" s="90">
        <f>S115+T115</f>
        <v>0</v>
      </c>
      <c r="V115" s="84"/>
      <c r="W115" s="83"/>
      <c r="X115" s="82">
        <f>V115+W115</f>
        <v>0</v>
      </c>
      <c r="Y115" s="80">
        <f>D115+G115+J115+M115+P115+S115+V115</f>
        <v>0</v>
      </c>
      <c r="Z115" s="80">
        <f>E115+H115+K115+N115+Q115+T115+W115</f>
        <v>1</v>
      </c>
      <c r="AA115" s="79">
        <f>Y115+Z115</f>
        <v>1</v>
      </c>
    </row>
    <row r="116" spans="1:27" s="1" customFormat="1" x14ac:dyDescent="0.25">
      <c r="A116" s="33" t="s">
        <v>57</v>
      </c>
      <c r="B116" s="87">
        <v>2862</v>
      </c>
      <c r="C116" s="87">
        <v>5</v>
      </c>
      <c r="D116" s="84"/>
      <c r="E116" s="83"/>
      <c r="F116" s="82">
        <f>D116+E116</f>
        <v>0</v>
      </c>
      <c r="G116" s="83"/>
      <c r="H116" s="83"/>
      <c r="I116" s="85">
        <f>G116+H116</f>
        <v>0</v>
      </c>
      <c r="J116" s="84"/>
      <c r="K116" s="83"/>
      <c r="L116" s="82">
        <f>J116+K116</f>
        <v>0</v>
      </c>
      <c r="M116" s="84"/>
      <c r="N116" s="83"/>
      <c r="O116" s="85">
        <f>M116+N116</f>
        <v>0</v>
      </c>
      <c r="P116" s="84"/>
      <c r="Q116" s="83"/>
      <c r="R116" s="82">
        <f>P116+Q116</f>
        <v>0</v>
      </c>
      <c r="S116" s="83"/>
      <c r="T116" s="83"/>
      <c r="U116" s="85">
        <f>S116+T116</f>
        <v>0</v>
      </c>
      <c r="V116" s="84"/>
      <c r="W116" s="83"/>
      <c r="X116" s="82">
        <f>V116+W116</f>
        <v>0</v>
      </c>
      <c r="Y116" s="80">
        <f>D116+G116+J116+M116+P116+S116+V116</f>
        <v>0</v>
      </c>
      <c r="Z116" s="80">
        <f>E116+H116+K116+N116+Q116+T116+W116</f>
        <v>0</v>
      </c>
      <c r="AA116" s="79">
        <f>Y116+Z116</f>
        <v>0</v>
      </c>
    </row>
    <row r="117" spans="1:27" s="1" customFormat="1" x14ac:dyDescent="0.25">
      <c r="A117" s="33" t="s">
        <v>56</v>
      </c>
      <c r="B117" s="87">
        <v>2865</v>
      </c>
      <c r="C117" s="87">
        <v>5</v>
      </c>
      <c r="D117" s="84">
        <v>4</v>
      </c>
      <c r="E117" s="83">
        <v>0</v>
      </c>
      <c r="F117" s="82">
        <f>D117+E117</f>
        <v>4</v>
      </c>
      <c r="G117" s="83">
        <v>1</v>
      </c>
      <c r="H117" s="83">
        <v>0</v>
      </c>
      <c r="I117" s="85">
        <f>G117+H117</f>
        <v>1</v>
      </c>
      <c r="J117" s="84"/>
      <c r="K117" s="83"/>
      <c r="L117" s="82">
        <f>J117+K117</f>
        <v>0</v>
      </c>
      <c r="M117" s="84"/>
      <c r="N117" s="83"/>
      <c r="O117" s="85">
        <f>M117+N117</f>
        <v>0</v>
      </c>
      <c r="P117" s="84"/>
      <c r="Q117" s="83"/>
      <c r="R117" s="82">
        <f>P117+Q117</f>
        <v>0</v>
      </c>
      <c r="S117" s="83"/>
      <c r="T117" s="83"/>
      <c r="U117" s="85">
        <f>S117+T117</f>
        <v>0</v>
      </c>
      <c r="V117" s="84"/>
      <c r="W117" s="83"/>
      <c r="X117" s="82">
        <f>V117+W117</f>
        <v>0</v>
      </c>
      <c r="Y117" s="80">
        <f>D117+G117+J117+M117+P117+S117+V117</f>
        <v>5</v>
      </c>
      <c r="Z117" s="80">
        <f>E117+H117+K117+N117+Q117+T117+W117</f>
        <v>0</v>
      </c>
      <c r="AA117" s="79">
        <f>Y117+Z117</f>
        <v>5</v>
      </c>
    </row>
    <row r="118" spans="1:27" s="1" customFormat="1" ht="13.8" thickBot="1" x14ac:dyDescent="0.3">
      <c r="A118" s="33" t="s">
        <v>55</v>
      </c>
      <c r="B118" s="87">
        <v>1045</v>
      </c>
      <c r="C118" s="87">
        <v>5</v>
      </c>
      <c r="D118" s="84">
        <v>1</v>
      </c>
      <c r="E118" s="83">
        <v>0</v>
      </c>
      <c r="F118" s="82">
        <f>D118+E118</f>
        <v>1</v>
      </c>
      <c r="G118" s="83"/>
      <c r="H118" s="83"/>
      <c r="I118" s="85">
        <f>G118+H118</f>
        <v>0</v>
      </c>
      <c r="J118" s="84"/>
      <c r="K118" s="83"/>
      <c r="L118" s="82">
        <f>J118+K118</f>
        <v>0</v>
      </c>
      <c r="M118" s="84"/>
      <c r="N118" s="83"/>
      <c r="O118" s="85">
        <f>M118+N118</f>
        <v>0</v>
      </c>
      <c r="P118" s="84"/>
      <c r="Q118" s="83"/>
      <c r="R118" s="82">
        <f>P118+Q118</f>
        <v>0</v>
      </c>
      <c r="S118" s="83"/>
      <c r="T118" s="83"/>
      <c r="U118" s="85">
        <f>S118+T118</f>
        <v>0</v>
      </c>
      <c r="V118" s="84"/>
      <c r="W118" s="83"/>
      <c r="X118" s="82">
        <f>V118+W118</f>
        <v>0</v>
      </c>
      <c r="Y118" s="80">
        <f>D118+G118+J118+M118+P118+S118+V118</f>
        <v>1</v>
      </c>
      <c r="Z118" s="80">
        <f>E118+H118+K118+N118+Q118+T118+W118</f>
        <v>0</v>
      </c>
      <c r="AA118" s="79">
        <f>Y118+Z118</f>
        <v>1</v>
      </c>
    </row>
    <row r="119" spans="1:27" s="1" customFormat="1" ht="13.8" thickBot="1" x14ac:dyDescent="0.3">
      <c r="A119" s="8" t="s">
        <v>54</v>
      </c>
      <c r="B119" s="7"/>
      <c r="C119" s="7"/>
      <c r="D119" s="78">
        <f>SUBTOTAL(9,D112:D118)</f>
        <v>13</v>
      </c>
      <c r="E119" s="5">
        <f>SUBTOTAL(9,E112:E118)</f>
        <v>2</v>
      </c>
      <c r="F119" s="4">
        <f>SUBTOTAL(9,F112:F118)</f>
        <v>15</v>
      </c>
      <c r="G119" s="78">
        <f>SUBTOTAL(9,G112:G118)</f>
        <v>1</v>
      </c>
      <c r="H119" s="5">
        <f>SUBTOTAL(9,H112:H118)</f>
        <v>0</v>
      </c>
      <c r="I119" s="4">
        <f>SUBTOTAL(9,I112:I118)</f>
        <v>1</v>
      </c>
      <c r="J119" s="78">
        <f>SUBTOTAL(9,J112:J118)</f>
        <v>0</v>
      </c>
      <c r="K119" s="5">
        <f>SUBTOTAL(9,K112:K118)</f>
        <v>0</v>
      </c>
      <c r="L119" s="4">
        <f>SUBTOTAL(9,L112:L118)</f>
        <v>0</v>
      </c>
      <c r="M119" s="78">
        <f>SUBTOTAL(9,M112:M118)</f>
        <v>0</v>
      </c>
      <c r="N119" s="5">
        <f>SUBTOTAL(9,N112:N118)</f>
        <v>0</v>
      </c>
      <c r="O119" s="4">
        <f>SUBTOTAL(9,O112:O118)</f>
        <v>0</v>
      </c>
      <c r="P119" s="78">
        <f>SUBTOTAL(9,P112:P118)</f>
        <v>0</v>
      </c>
      <c r="Q119" s="5">
        <f>SUBTOTAL(9,Q112:Q118)</f>
        <v>0</v>
      </c>
      <c r="R119" s="4">
        <f>SUBTOTAL(9,R112:R118)</f>
        <v>0</v>
      </c>
      <c r="S119" s="78">
        <f>SUBTOTAL(9,S112:S118)</f>
        <v>0</v>
      </c>
      <c r="T119" s="5">
        <f>SUBTOTAL(9,T112:T118)</f>
        <v>0</v>
      </c>
      <c r="U119" s="4">
        <f>SUBTOTAL(9,U112:U118)</f>
        <v>0</v>
      </c>
      <c r="V119" s="78">
        <f>SUBTOTAL(9,V112:V118)</f>
        <v>0</v>
      </c>
      <c r="W119" s="5">
        <f>SUBTOTAL(9,W112:W118)</f>
        <v>1</v>
      </c>
      <c r="X119" s="4">
        <f>SUBTOTAL(9,X112:X118)</f>
        <v>1</v>
      </c>
      <c r="Y119" s="3">
        <f>D119+G119+J119+M119+P119+S119+V119</f>
        <v>14</v>
      </c>
      <c r="Z119" s="3">
        <f>E119+H119+K119+N119+Q119+T119+W119</f>
        <v>3</v>
      </c>
      <c r="AA119" s="2">
        <f>SUBTOTAL(9,AA112:AA118)</f>
        <v>17</v>
      </c>
    </row>
    <row r="120" spans="1:27" ht="13.8" thickBot="1" x14ac:dyDescent="0.3">
      <c r="A120" s="56"/>
      <c r="B120" s="32"/>
      <c r="C120" s="32"/>
      <c r="D120" s="31"/>
      <c r="E120" s="30"/>
      <c r="F120" s="29"/>
      <c r="G120" s="30"/>
      <c r="H120" s="30"/>
      <c r="I120" s="30"/>
      <c r="J120" s="31"/>
      <c r="K120" s="30"/>
      <c r="L120" s="29"/>
      <c r="M120" s="31"/>
      <c r="N120" s="30"/>
      <c r="O120" s="30"/>
      <c r="P120" s="31"/>
      <c r="Q120" s="30"/>
      <c r="R120" s="29"/>
      <c r="S120" s="30"/>
      <c r="T120" s="30"/>
      <c r="U120" s="30"/>
      <c r="V120" s="31"/>
      <c r="W120" s="30"/>
      <c r="X120" s="29"/>
      <c r="Y120" s="28"/>
      <c r="Z120" s="28"/>
      <c r="AA120" s="27"/>
    </row>
    <row r="121" spans="1:27" s="1" customFormat="1" ht="13.8" thickBot="1" x14ac:dyDescent="0.3">
      <c r="A121" s="89" t="s">
        <v>53</v>
      </c>
      <c r="B121" s="7">
        <v>3700</v>
      </c>
      <c r="C121" s="7">
        <v>5</v>
      </c>
      <c r="D121" s="145">
        <v>4</v>
      </c>
      <c r="E121" s="144">
        <v>0</v>
      </c>
      <c r="F121" s="143">
        <f>D121+E121</f>
        <v>4</v>
      </c>
      <c r="G121" s="144"/>
      <c r="H121" s="144"/>
      <c r="I121" s="146">
        <f>G121+H121</f>
        <v>0</v>
      </c>
      <c r="J121" s="145"/>
      <c r="K121" s="144"/>
      <c r="L121" s="143">
        <f>J121+K121</f>
        <v>0</v>
      </c>
      <c r="M121" s="145"/>
      <c r="N121" s="144"/>
      <c r="O121" s="146">
        <f>M121+N121</f>
        <v>0</v>
      </c>
      <c r="P121" s="145"/>
      <c r="Q121" s="144"/>
      <c r="R121" s="143">
        <f>P121+Q121</f>
        <v>0</v>
      </c>
      <c r="S121" s="144"/>
      <c r="T121" s="144"/>
      <c r="U121" s="146">
        <f>S121+T121</f>
        <v>0</v>
      </c>
      <c r="V121" s="145">
        <v>0</v>
      </c>
      <c r="W121" s="144">
        <v>1</v>
      </c>
      <c r="X121" s="143">
        <f>V121+W121</f>
        <v>1</v>
      </c>
      <c r="Y121" s="142">
        <f>D121+G121+J121+M121+P121+S121+V121</f>
        <v>4</v>
      </c>
      <c r="Z121" s="142">
        <f>E121+H121+K121+N121+Q121+T121+W121</f>
        <v>1</v>
      </c>
      <c r="AA121" s="141">
        <f>F121+I121+L121+O121+R121+U121+X121</f>
        <v>5</v>
      </c>
    </row>
    <row r="122" spans="1:27" ht="13.8" thickBot="1" x14ac:dyDescent="0.3">
      <c r="A122" s="22"/>
      <c r="B122" s="21"/>
      <c r="C122" s="21"/>
      <c r="D122" s="31"/>
      <c r="E122" s="30"/>
      <c r="F122" s="29"/>
      <c r="G122" s="67"/>
      <c r="H122" s="67"/>
      <c r="I122" s="67"/>
      <c r="J122" s="31"/>
      <c r="K122" s="30"/>
      <c r="L122" s="29"/>
      <c r="M122" s="31"/>
      <c r="N122" s="67"/>
      <c r="O122" s="67"/>
      <c r="P122" s="31"/>
      <c r="Q122" s="30"/>
      <c r="R122" s="29"/>
      <c r="S122" s="67"/>
      <c r="T122" s="67"/>
      <c r="U122" s="67"/>
      <c r="V122" s="31"/>
      <c r="W122" s="30"/>
      <c r="X122" s="29"/>
      <c r="Y122" s="66"/>
      <c r="Z122" s="66"/>
      <c r="AA122" s="27"/>
    </row>
    <row r="123" spans="1:27" s="1" customFormat="1" ht="13.8" thickBot="1" x14ac:dyDescent="0.3">
      <c r="A123" s="137" t="s">
        <v>52</v>
      </c>
      <c r="B123" s="140"/>
      <c r="C123" s="139">
        <v>5</v>
      </c>
      <c r="D123" s="138">
        <f>D19+D21+D22+D23+D26+D28+D29+D30+D31+D32+D35+D36+D37+D40+D42+D44+D45+D57+D59+D63+D84+D76+D87+D89+D90+D93+D94+D95+D98+D102+D108+D110+D119+D121</f>
        <v>510</v>
      </c>
      <c r="E123" s="137">
        <f>E19+E21+E22+E23+E26+E28+E29+E30+E31+E32+E35+E36+E37+E40+E42+E44+E45+E57+E63+E84+E76+E87+E89+E90+E93+E94+E95+E98+E102+E108+E110+E119+E121</f>
        <v>277</v>
      </c>
      <c r="F123" s="136">
        <f>F19+F21+F22+F23+F26+F28+F29+F30+F31+F32+F35+F36+F37+F40+F42+F44+F45+F57+F63+F84+F76+F87+F89+F90+F93+F94+F95+F98+F102+F108+F110+F119+F121</f>
        <v>787</v>
      </c>
      <c r="G123" s="138">
        <f>G19+G21+G22+G23+G26+G28+G29+G30+G31+G32+G35+G36+G37+G40+G42+G44+G45+G57+G59+G63+G84+G76+G87+G89+G90+G93+G94+G95+G98+G102+G108+G110+G119+G121</f>
        <v>44</v>
      </c>
      <c r="H123" s="137">
        <f>H19+H21+H22+H23+H26+H28+H29+H30+H31+H32+H35+H36+H37+H40+H42+H44+H45+H57+H63+H84+H76+H87+H89+H90+H93+H94+H95+H98+H102+H108+H110+H119+H121</f>
        <v>14</v>
      </c>
      <c r="I123" s="136">
        <f>I19+I21+I22+I23+I26+I28+I29+I30+I31+I32+I35+I36+I37+I40+I42+I44+I45+I57+I63+I84+I76+I87+I89+I90+I93+I94+I95+I98+I102+I108+I110+I119+I121</f>
        <v>58</v>
      </c>
      <c r="J123" s="138">
        <f>J19+J21+J22+J23+J26+J28+J29+J30+J31+J32+J35+J36+J37+J40+J42+J44+J45+J57+J59+J63+J84+J76+J87+J89+J90+J93+J94+J95+J98+J102+J108+J110+J119+J121</f>
        <v>0</v>
      </c>
      <c r="K123" s="137">
        <f>K19+K21+K22+K23+K26+K28+K29+K30+K31+K32+K35+K36+K37+K40+K42+K44+K45+K57+K63+K84+K76+K87+K89+K90+K93+K94+K95+K98+K102+K108+K110+K119+K121</f>
        <v>4</v>
      </c>
      <c r="L123" s="136">
        <f>L19+L21+L22+L23+L26+L28+L29+L30+L31+L32+L35+L36+L37+L40+L42+L44+L45+L57+L63+L84+L76+L87+L89+L90+L93+L94+L95+L98+L102+L108+L110+L119+L121</f>
        <v>4</v>
      </c>
      <c r="M123" s="138">
        <f>M19+M21+M22+M23+M26+M28+M29+M30+M31+M32+M35+M36+M37+M40+M42+M44+M45+M57+M59+M63+M84+M76+M87+M89+M90+M93+M94+M95+M98+M102+M108+M110+M119+M121</f>
        <v>17</v>
      </c>
      <c r="N123" s="137">
        <f>N19+N21+N22+N23+N26+N28+N29+N30+N31+N32+N35+N36+N37+N40+N42+N44+N45+N57+N63+N84+N76+N87+N89+N90+N93+N94+N95+N98+N102+N108+N110+N119+N121</f>
        <v>14</v>
      </c>
      <c r="O123" s="136">
        <f>O19+O21+O22+O23+O26+O28+O29+O30+O31+O32+O35+O36+O37+O40+O42+O44+O45+O57+O63+O84+O76+O87+O89+O90+O93+O94+O95+O98+O102+O108+O110+O119+O121</f>
        <v>31</v>
      </c>
      <c r="P123" s="138">
        <f>P19+P21+P22+P23+P26+P28+P29+P30+P31+P32+P35+P36+P37+P40+P42+P44+P45+P57+P59+P63+P84+P76+P87+P89+P90+P93+P94+P95+P98+P102+P108+P110+P119+P121</f>
        <v>9</v>
      </c>
      <c r="Q123" s="137">
        <f>Q19+Q21+Q22+Q23+Q26+Q28+Q29+Q30+Q31+Q32+Q35+Q36+Q37+Q40+Q42+Q44+Q45+Q57+Q63+Q84+Q76+Q87+Q89+Q90+Q93+Q94+Q95+Q98+Q102+Q108+Q110+Q119+Q121</f>
        <v>6</v>
      </c>
      <c r="R123" s="136">
        <f>R19+R21+R22+R23+R26+R28+R29+R30+R31+R32+R35+R36+R37+R40+R42+R44+R45+R57+R63+R84+R76+R87+R89+R90+R93+R94+R95+R98+R102+R108+R110+R119+R121</f>
        <v>15</v>
      </c>
      <c r="S123" s="138">
        <f>S19+S21+S22+S23+S26+S28+S29+S30+S31+S32+S35+S36+S37+S40+S42+S44+S45+S57+S59+S63+S84+S76+S87+S89+S90+S93+S94+S95+S98+S102+S108+S110+S119+S121</f>
        <v>3</v>
      </c>
      <c r="T123" s="137">
        <f>T19+T21+T22+T23+T26+T28+T29+T30+T31+T32+T35+T36+T37+T40+T42+T44+T45+T57+T63+T84+T76+T87+T89+T90+T93+T94+T95+T98+T102+T108+T110+T119+T121</f>
        <v>1</v>
      </c>
      <c r="U123" s="136">
        <f>U19+U21+U22+U23+U26+U28+U29+U30+U31+U32+U35+U36+U37+U40+U42+U44+U45+U57+U63+U84+U76+U87+U89+U90+U93+U94+U95+U98+U102+U108+U110+U119+U121</f>
        <v>4</v>
      </c>
      <c r="V123" s="138">
        <f>V19+V21+V22+V23+V26+V28+V29+V30+V31+V32+V35+V36+V37+V40+V42+V44+V45+V57+V59+V63+V84+V76+V87+V89+V90+V93+V94+V95+V98+V102+V108+V110+V119+V121</f>
        <v>44</v>
      </c>
      <c r="W123" s="137">
        <f>W19+W21+W22+W23+W26+W28+W29+W30+W31+W32+W35+W36+W37+W40+W42+W44+W45+W57+W63+W84+W76+W87+W89+W90+W93+W94+W95+W98+W102+W108+W110+W119+W121</f>
        <v>23</v>
      </c>
      <c r="X123" s="136">
        <f>X19+X21+X22+X23+X26+X28+X29+X30+X31+X32+X35+X36+X37+X40+X42+X44+X45+X57+X63+X84+X76+X87+X89+X90+X93+X94+X95+X98+X102+X108+X110+X119+X121</f>
        <v>67</v>
      </c>
      <c r="Y123" s="135">
        <f>D123+G123+J123+M123+P123+S123+V123</f>
        <v>627</v>
      </c>
      <c r="Z123" s="134">
        <f>E123+H123+K123+N123+Q123+T123+W123</f>
        <v>339</v>
      </c>
      <c r="AA123" s="133">
        <f>F123+I123+L123+O123+R123+U123+X123</f>
        <v>966</v>
      </c>
    </row>
    <row r="124" spans="1:27" s="44" customFormat="1" ht="13.8" thickBot="1" x14ac:dyDescent="0.3">
      <c r="A124" s="132"/>
      <c r="B124" s="131"/>
      <c r="C124" s="131"/>
      <c r="D124" s="130"/>
      <c r="E124" s="129"/>
      <c r="F124" s="128"/>
      <c r="G124" s="129"/>
      <c r="H124" s="129"/>
      <c r="I124" s="128"/>
      <c r="J124" s="130"/>
      <c r="K124" s="129"/>
      <c r="L124" s="128"/>
      <c r="M124" s="130"/>
      <c r="N124" s="129"/>
      <c r="O124" s="128"/>
      <c r="P124" s="130"/>
      <c r="Q124" s="129"/>
      <c r="R124" s="128"/>
      <c r="S124" s="129"/>
      <c r="T124" s="129"/>
      <c r="U124" s="128"/>
      <c r="V124" s="130"/>
      <c r="W124" s="129"/>
      <c r="X124" s="128"/>
      <c r="Y124" s="129"/>
      <c r="Z124" s="129"/>
      <c r="AA124" s="128"/>
    </row>
    <row r="125" spans="1:27" s="1" customFormat="1" ht="13.8" thickBot="1" x14ac:dyDescent="0.3">
      <c r="A125" s="123" t="s">
        <v>51</v>
      </c>
      <c r="B125" s="124"/>
      <c r="C125" s="124"/>
      <c r="D125" s="123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19"/>
    </row>
    <row r="126" spans="1:27" x14ac:dyDescent="0.25">
      <c r="A126" s="22"/>
      <c r="B126" s="21"/>
      <c r="C126" s="21"/>
      <c r="D126" s="31"/>
      <c r="E126" s="30"/>
      <c r="F126" s="29"/>
      <c r="G126" s="67"/>
      <c r="H126" s="67"/>
      <c r="I126" s="67"/>
      <c r="J126" s="31"/>
      <c r="K126" s="30"/>
      <c r="L126" s="29"/>
      <c r="M126" s="31"/>
      <c r="N126" s="67"/>
      <c r="O126" s="67"/>
      <c r="P126" s="31"/>
      <c r="Q126" s="30"/>
      <c r="R126" s="29"/>
      <c r="S126" s="67"/>
      <c r="T126" s="67"/>
      <c r="U126" s="67"/>
      <c r="V126" s="31"/>
      <c r="W126" s="30"/>
      <c r="X126" s="29"/>
      <c r="Y126" s="66"/>
      <c r="Z126" s="66"/>
      <c r="AA126" s="27"/>
    </row>
    <row r="127" spans="1:27" s="1" customFormat="1" x14ac:dyDescent="0.25">
      <c r="A127" s="22" t="s">
        <v>50</v>
      </c>
      <c r="B127" s="92">
        <v>3100</v>
      </c>
      <c r="C127" s="92">
        <v>5</v>
      </c>
      <c r="D127" s="84">
        <v>42</v>
      </c>
      <c r="E127" s="83">
        <v>21</v>
      </c>
      <c r="F127" s="127">
        <f>D127+E127</f>
        <v>63</v>
      </c>
      <c r="G127" s="91">
        <v>1</v>
      </c>
      <c r="H127" s="91">
        <v>1</v>
      </c>
      <c r="I127" s="90">
        <f>G127+H127</f>
        <v>2</v>
      </c>
      <c r="J127" s="84"/>
      <c r="K127" s="83"/>
      <c r="L127" s="82">
        <f>J127+K127</f>
        <v>0</v>
      </c>
      <c r="M127" s="84">
        <v>4</v>
      </c>
      <c r="N127" s="91">
        <v>2</v>
      </c>
      <c r="O127" s="90">
        <f>M127+N127</f>
        <v>6</v>
      </c>
      <c r="P127" s="84">
        <v>1</v>
      </c>
      <c r="Q127" s="83">
        <v>0</v>
      </c>
      <c r="R127" s="82">
        <f>P127+Q127</f>
        <v>1</v>
      </c>
      <c r="S127" s="91">
        <v>1</v>
      </c>
      <c r="T127" s="91">
        <v>0</v>
      </c>
      <c r="U127" s="90">
        <f>S127+T127</f>
        <v>1</v>
      </c>
      <c r="V127" s="84">
        <v>2</v>
      </c>
      <c r="W127" s="83">
        <v>1</v>
      </c>
      <c r="X127" s="82">
        <f>V127+W127</f>
        <v>3</v>
      </c>
      <c r="Y127" s="88">
        <f>D127+G127+J127+M127+P127+S127+V127</f>
        <v>51</v>
      </c>
      <c r="Z127" s="88">
        <f>E127+H127+K127+N127+Q127+T127+W127</f>
        <v>25</v>
      </c>
      <c r="AA127" s="79">
        <f>F127+I127+L127+O127+R127+U127+X127</f>
        <v>76</v>
      </c>
    </row>
    <row r="128" spans="1:27" s="1" customFormat="1" ht="13.8" thickBot="1" x14ac:dyDescent="0.3">
      <c r="A128" s="33" t="s">
        <v>49</v>
      </c>
      <c r="B128" s="87">
        <v>3150</v>
      </c>
      <c r="C128" s="87">
        <v>5</v>
      </c>
      <c r="D128" s="84"/>
      <c r="E128" s="83"/>
      <c r="F128" s="127">
        <f>D128+E128</f>
        <v>0</v>
      </c>
      <c r="G128" s="83"/>
      <c r="H128" s="83"/>
      <c r="I128" s="85">
        <f>G128+H128</f>
        <v>0</v>
      </c>
      <c r="J128" s="84"/>
      <c r="K128" s="83"/>
      <c r="L128" s="82">
        <f>J128+K128</f>
        <v>0</v>
      </c>
      <c r="M128" s="84"/>
      <c r="N128" s="83"/>
      <c r="O128" s="85">
        <f>M128+N128</f>
        <v>0</v>
      </c>
      <c r="P128" s="84"/>
      <c r="Q128" s="83"/>
      <c r="R128" s="82">
        <f>P128+Q128</f>
        <v>0</v>
      </c>
      <c r="S128" s="83"/>
      <c r="T128" s="83"/>
      <c r="U128" s="85">
        <f>S128+T128</f>
        <v>0</v>
      </c>
      <c r="V128" s="84"/>
      <c r="W128" s="83"/>
      <c r="X128" s="82">
        <f>V128+W128</f>
        <v>0</v>
      </c>
      <c r="Y128" s="88">
        <f>D128+G128+J128+M128+P128+S128+V128</f>
        <v>0</v>
      </c>
      <c r="Z128" s="88">
        <f>E128+H128+K128+N128+Q128+T128+W128</f>
        <v>0</v>
      </c>
      <c r="AA128" s="79">
        <f>F128+I128+L128+O128+R128+U128+X128</f>
        <v>0</v>
      </c>
    </row>
    <row r="129" spans="1:27" s="1" customFormat="1" ht="13.8" thickBot="1" x14ac:dyDescent="0.3">
      <c r="A129" s="89" t="s">
        <v>48</v>
      </c>
      <c r="B129" s="7"/>
      <c r="C129" s="7"/>
      <c r="D129" s="115">
        <f>SUBTOTAL(9,D127:D128)</f>
        <v>42</v>
      </c>
      <c r="E129" s="114">
        <f>SUBTOTAL(9,E127:E128)</f>
        <v>21</v>
      </c>
      <c r="F129" s="126">
        <f>SUBTOTAL(9,F127:F128)</f>
        <v>63</v>
      </c>
      <c r="G129" s="5">
        <f>SUBTOTAL(9,G127:G128)</f>
        <v>1</v>
      </c>
      <c r="H129" s="5">
        <f>SUBTOTAL(9,H127:H128)</f>
        <v>1</v>
      </c>
      <c r="I129" s="5">
        <f>SUBTOTAL(9,I127:I128)</f>
        <v>2</v>
      </c>
      <c r="J129" s="78">
        <f>SUBTOTAL(9,J127:J128)</f>
        <v>0</v>
      </c>
      <c r="K129" s="5">
        <f>SUBTOTAL(9,K127:K128)</f>
        <v>0</v>
      </c>
      <c r="L129" s="4">
        <f>SUBTOTAL(9,L127:L128)</f>
        <v>0</v>
      </c>
      <c r="M129" s="78">
        <f>SUBTOTAL(9,M127:M128)</f>
        <v>4</v>
      </c>
      <c r="N129" s="5">
        <f>SUBTOTAL(9,N127:N128)</f>
        <v>2</v>
      </c>
      <c r="O129" s="5">
        <f>SUBTOTAL(9,O127:O128)</f>
        <v>6</v>
      </c>
      <c r="P129" s="78">
        <f>SUBTOTAL(9,P127:P128)</f>
        <v>1</v>
      </c>
      <c r="Q129" s="5">
        <f>SUBTOTAL(9,Q127:Q128)</f>
        <v>0</v>
      </c>
      <c r="R129" s="4">
        <f>SUBTOTAL(9,R127:R128)</f>
        <v>1</v>
      </c>
      <c r="S129" s="5">
        <f>SUBTOTAL(9,S127:S128)</f>
        <v>1</v>
      </c>
      <c r="T129" s="5">
        <f>SUBTOTAL(9,T127:T128)</f>
        <v>0</v>
      </c>
      <c r="U129" s="5">
        <f>SUBTOTAL(9,U127:U128)</f>
        <v>1</v>
      </c>
      <c r="V129" s="78">
        <f>SUBTOTAL(9,V127:V128)</f>
        <v>2</v>
      </c>
      <c r="W129" s="5">
        <f>SUBTOTAL(9,W127:W128)</f>
        <v>1</v>
      </c>
      <c r="X129" s="4">
        <f>SUBTOTAL(9,X127:X128)</f>
        <v>3</v>
      </c>
      <c r="Y129" s="3">
        <f>D129+G129+J129+M129+P129+S129+V129</f>
        <v>51</v>
      </c>
      <c r="Z129" s="3">
        <f>E129+H129+K129+N129+Q129+T129+W129</f>
        <v>25</v>
      </c>
      <c r="AA129" s="2">
        <f>SUBTOTAL(9,AA127:AA128)</f>
        <v>76</v>
      </c>
    </row>
    <row r="130" spans="1:27" x14ac:dyDescent="0.25">
      <c r="A130" s="22"/>
      <c r="B130" s="21"/>
      <c r="C130" s="21"/>
      <c r="D130" s="31"/>
      <c r="E130" s="30"/>
      <c r="F130" s="29"/>
      <c r="G130" s="67"/>
      <c r="H130" s="67"/>
      <c r="I130" s="67"/>
      <c r="J130" s="31"/>
      <c r="K130" s="30"/>
      <c r="L130" s="29"/>
      <c r="M130" s="31"/>
      <c r="N130" s="67"/>
      <c r="O130" s="67"/>
      <c r="P130" s="31"/>
      <c r="Q130" s="30"/>
      <c r="R130" s="29"/>
      <c r="S130" s="67"/>
      <c r="T130" s="67"/>
      <c r="U130" s="67"/>
      <c r="V130" s="31"/>
      <c r="W130" s="30"/>
      <c r="X130" s="29"/>
      <c r="Y130" s="66"/>
      <c r="Z130" s="66"/>
      <c r="AA130" s="27"/>
    </row>
    <row r="131" spans="1:27" s="1" customFormat="1" x14ac:dyDescent="0.25">
      <c r="A131" s="22" t="s">
        <v>47</v>
      </c>
      <c r="B131" s="92">
        <v>3700</v>
      </c>
      <c r="C131" s="92">
        <v>5</v>
      </c>
      <c r="D131" s="84">
        <v>0</v>
      </c>
      <c r="E131" s="83">
        <v>8</v>
      </c>
      <c r="F131" s="82">
        <f>D131+E131</f>
        <v>8</v>
      </c>
      <c r="G131" s="91"/>
      <c r="H131" s="91"/>
      <c r="I131" s="90">
        <f>G131+H131</f>
        <v>0</v>
      </c>
      <c r="J131" s="84"/>
      <c r="K131" s="83"/>
      <c r="L131" s="82">
        <f>J131+K131</f>
        <v>0</v>
      </c>
      <c r="M131" s="84"/>
      <c r="N131" s="91"/>
      <c r="O131" s="90">
        <f>M131+N131</f>
        <v>0</v>
      </c>
      <c r="P131" s="84"/>
      <c r="Q131" s="83"/>
      <c r="R131" s="82">
        <f>P131+Q131</f>
        <v>0</v>
      </c>
      <c r="S131" s="91"/>
      <c r="T131" s="91"/>
      <c r="U131" s="90">
        <f>S131+T131</f>
        <v>0</v>
      </c>
      <c r="V131" s="84">
        <v>0</v>
      </c>
      <c r="W131" s="83">
        <v>1</v>
      </c>
      <c r="X131" s="82">
        <f>V131+W131</f>
        <v>1</v>
      </c>
      <c r="Y131" s="88">
        <f>D131+G131+J131+M131+P131+S131+V131</f>
        <v>0</v>
      </c>
      <c r="Z131" s="88">
        <f>E131+H131+K131+N131+Q131+T131+W131</f>
        <v>9</v>
      </c>
      <c r="AA131" s="79">
        <f>F131+I131+L131+O131+R131+U131+X131</f>
        <v>9</v>
      </c>
    </row>
    <row r="132" spans="1:27" s="1" customFormat="1" ht="13.8" thickBot="1" x14ac:dyDescent="0.3">
      <c r="A132" s="22" t="s">
        <v>46</v>
      </c>
      <c r="B132" s="92">
        <v>3705</v>
      </c>
      <c r="C132" s="92">
        <v>5</v>
      </c>
      <c r="D132" s="84">
        <v>0</v>
      </c>
      <c r="E132" s="83">
        <v>3</v>
      </c>
      <c r="F132" s="82">
        <f>D132+E132</f>
        <v>3</v>
      </c>
      <c r="G132" s="91">
        <v>1</v>
      </c>
      <c r="H132" s="91">
        <v>0</v>
      </c>
      <c r="I132" s="90">
        <f>G132+H132</f>
        <v>1</v>
      </c>
      <c r="J132" s="84"/>
      <c r="K132" s="83"/>
      <c r="L132" s="82">
        <f>J132+K132</f>
        <v>0</v>
      </c>
      <c r="M132" s="84"/>
      <c r="N132" s="91"/>
      <c r="O132" s="90">
        <f>M132+N132</f>
        <v>0</v>
      </c>
      <c r="P132" s="84"/>
      <c r="Q132" s="83"/>
      <c r="R132" s="82">
        <f>P132+Q132</f>
        <v>0</v>
      </c>
      <c r="S132" s="91"/>
      <c r="T132" s="91"/>
      <c r="U132" s="90">
        <f>S132+T132</f>
        <v>0</v>
      </c>
      <c r="V132" s="84"/>
      <c r="W132" s="83"/>
      <c r="X132" s="82">
        <f>V132+W132</f>
        <v>0</v>
      </c>
      <c r="Y132" s="88">
        <f>D132+G132+J132+M132+P132+S132+V132</f>
        <v>1</v>
      </c>
      <c r="Z132" s="88">
        <f>E132+H132+K132+N132+Q132+T132+W132</f>
        <v>3</v>
      </c>
      <c r="AA132" s="79">
        <f>F132+I132+L132+O132+R132+U132+X132</f>
        <v>4</v>
      </c>
    </row>
    <row r="133" spans="1:27" s="1" customFormat="1" ht="13.8" thickBot="1" x14ac:dyDescent="0.3">
      <c r="A133" s="89" t="s">
        <v>45</v>
      </c>
      <c r="B133" s="7"/>
      <c r="C133" s="7"/>
      <c r="D133" s="78">
        <f>SUBTOTAL(9,D131:D132)</f>
        <v>0</v>
      </c>
      <c r="E133" s="5">
        <f>SUBTOTAL(9,E131:E132)</f>
        <v>11</v>
      </c>
      <c r="F133" s="4">
        <f>SUBTOTAL(9,F131:F132)</f>
        <v>11</v>
      </c>
      <c r="G133" s="5">
        <f>SUBTOTAL(9,G131:G132)</f>
        <v>1</v>
      </c>
      <c r="H133" s="5">
        <f>SUBTOTAL(9,H131:H132)</f>
        <v>0</v>
      </c>
      <c r="I133" s="5">
        <f>SUBTOTAL(9,I131:I132)</f>
        <v>1</v>
      </c>
      <c r="J133" s="78">
        <f>SUBTOTAL(9,J131:J132)</f>
        <v>0</v>
      </c>
      <c r="K133" s="5">
        <f>SUBTOTAL(9,K131:K132)</f>
        <v>0</v>
      </c>
      <c r="L133" s="4">
        <f>SUBTOTAL(9,L131:L132)</f>
        <v>0</v>
      </c>
      <c r="M133" s="78">
        <f>SUBTOTAL(9,M131:M132)</f>
        <v>0</v>
      </c>
      <c r="N133" s="5">
        <f>SUBTOTAL(9,N131:N132)</f>
        <v>0</v>
      </c>
      <c r="O133" s="5">
        <f>SUBTOTAL(9,O131:O132)</f>
        <v>0</v>
      </c>
      <c r="P133" s="78">
        <f>SUBTOTAL(9,P131:P132)</f>
        <v>0</v>
      </c>
      <c r="Q133" s="5">
        <f>SUBTOTAL(9,Q131:Q132)</f>
        <v>0</v>
      </c>
      <c r="R133" s="4">
        <f>SUBTOTAL(9,R131:R132)</f>
        <v>0</v>
      </c>
      <c r="S133" s="5">
        <f>SUBTOTAL(9,S131:S132)</f>
        <v>0</v>
      </c>
      <c r="T133" s="5">
        <f>SUBTOTAL(9,T131:T132)</f>
        <v>0</v>
      </c>
      <c r="U133" s="5">
        <f>SUBTOTAL(9,U131:U132)</f>
        <v>0</v>
      </c>
      <c r="V133" s="78">
        <f>SUBTOTAL(9,V131:V132)</f>
        <v>0</v>
      </c>
      <c r="W133" s="5">
        <f>SUBTOTAL(9,W131:W132)</f>
        <v>1</v>
      </c>
      <c r="X133" s="4">
        <f>SUBTOTAL(9,X131:X132)</f>
        <v>1</v>
      </c>
      <c r="Y133" s="3">
        <f>D133+G133+J133+M133+P133+S133+V133</f>
        <v>1</v>
      </c>
      <c r="Z133" s="3">
        <f>E133+H133+K133+N133+Q133+T133+W133</f>
        <v>12</v>
      </c>
      <c r="AA133" s="2">
        <f>SUBTOTAL(9,AA131:AA132)</f>
        <v>13</v>
      </c>
    </row>
    <row r="134" spans="1:27" x14ac:dyDescent="0.25">
      <c r="A134" s="22"/>
      <c r="B134" s="21"/>
      <c r="C134" s="21"/>
      <c r="D134" s="31"/>
      <c r="E134" s="30"/>
      <c r="F134" s="29"/>
      <c r="G134" s="67"/>
      <c r="H134" s="67"/>
      <c r="I134" s="67"/>
      <c r="J134" s="31"/>
      <c r="K134" s="30"/>
      <c r="L134" s="29"/>
      <c r="M134" s="31"/>
      <c r="N134" s="67"/>
      <c r="O134" s="67"/>
      <c r="P134" s="31"/>
      <c r="Q134" s="30"/>
      <c r="R134" s="29"/>
      <c r="S134" s="67"/>
      <c r="T134" s="67"/>
      <c r="U134" s="67"/>
      <c r="V134" s="31"/>
      <c r="W134" s="30"/>
      <c r="X134" s="29"/>
      <c r="Y134" s="66"/>
      <c r="Z134" s="66"/>
      <c r="AA134" s="27"/>
    </row>
    <row r="135" spans="1:27" s="1" customFormat="1" x14ac:dyDescent="0.25">
      <c r="A135" s="110" t="s">
        <v>44</v>
      </c>
      <c r="B135" s="21">
        <v>3200</v>
      </c>
      <c r="C135" s="21">
        <v>5</v>
      </c>
      <c r="D135" s="38">
        <v>29</v>
      </c>
      <c r="E135" s="37">
        <v>49</v>
      </c>
      <c r="F135" s="36">
        <f>D135+E135</f>
        <v>78</v>
      </c>
      <c r="G135" s="113">
        <v>3</v>
      </c>
      <c r="H135" s="113">
        <v>2</v>
      </c>
      <c r="I135" s="112">
        <f>G135+H135</f>
        <v>5</v>
      </c>
      <c r="J135" s="38"/>
      <c r="K135" s="37"/>
      <c r="L135" s="36">
        <f>J135+K135</f>
        <v>0</v>
      </c>
      <c r="M135" s="38">
        <v>1</v>
      </c>
      <c r="N135" s="113">
        <v>0</v>
      </c>
      <c r="O135" s="112">
        <f>M135+N135</f>
        <v>1</v>
      </c>
      <c r="P135" s="38">
        <v>1</v>
      </c>
      <c r="Q135" s="37">
        <v>2</v>
      </c>
      <c r="R135" s="36">
        <f>P135+Q135</f>
        <v>3</v>
      </c>
      <c r="S135" s="113"/>
      <c r="T135" s="113"/>
      <c r="U135" s="112">
        <f>S135+T135</f>
        <v>0</v>
      </c>
      <c r="V135" s="38">
        <v>1</v>
      </c>
      <c r="W135" s="37">
        <v>1</v>
      </c>
      <c r="X135" s="36">
        <f>V135+W135</f>
        <v>2</v>
      </c>
      <c r="Y135" s="111">
        <f>D135+G135+J135+M135+P135+S135+V135</f>
        <v>35</v>
      </c>
      <c r="Z135" s="111">
        <f>E135+H135+K135+N135+Q135+T135+W135</f>
        <v>54</v>
      </c>
      <c r="AA135" s="34">
        <f>F135+I135+L135+O135+R135+U135+X135</f>
        <v>89</v>
      </c>
    </row>
    <row r="136" spans="1:27" x14ac:dyDescent="0.25">
      <c r="A136" s="56"/>
      <c r="B136" s="32"/>
      <c r="C136" s="32"/>
      <c r="D136" s="31"/>
      <c r="E136" s="30"/>
      <c r="F136" s="29"/>
      <c r="G136" s="30"/>
      <c r="H136" s="30"/>
      <c r="I136" s="30"/>
      <c r="J136" s="31"/>
      <c r="K136" s="30"/>
      <c r="L136" s="29"/>
      <c r="M136" s="31"/>
      <c r="N136" s="30"/>
      <c r="O136" s="30"/>
      <c r="P136" s="31"/>
      <c r="Q136" s="30"/>
      <c r="R136" s="29"/>
      <c r="S136" s="30"/>
      <c r="T136" s="30"/>
      <c r="U136" s="30"/>
      <c r="V136" s="31"/>
      <c r="W136" s="30"/>
      <c r="X136" s="29"/>
      <c r="Y136" s="28"/>
      <c r="Z136" s="28"/>
      <c r="AA136" s="27"/>
    </row>
    <row r="137" spans="1:27" s="1" customFormat="1" x14ac:dyDescent="0.25">
      <c r="A137" s="56" t="s">
        <v>43</v>
      </c>
      <c r="B137" s="32">
        <v>3300</v>
      </c>
      <c r="C137" s="32">
        <v>5</v>
      </c>
      <c r="D137" s="38">
        <v>26</v>
      </c>
      <c r="E137" s="37">
        <v>34</v>
      </c>
      <c r="F137" s="36">
        <f>D137+E137</f>
        <v>60</v>
      </c>
      <c r="G137" s="37">
        <v>3</v>
      </c>
      <c r="H137" s="37">
        <v>2</v>
      </c>
      <c r="I137" s="40">
        <f>G137+H137</f>
        <v>5</v>
      </c>
      <c r="J137" s="38"/>
      <c r="K137" s="37"/>
      <c r="L137" s="36">
        <f>J137+K137</f>
        <v>0</v>
      </c>
      <c r="M137" s="38">
        <v>0</v>
      </c>
      <c r="N137" s="37">
        <v>3</v>
      </c>
      <c r="O137" s="40">
        <f>M137+N137</f>
        <v>3</v>
      </c>
      <c r="P137" s="38"/>
      <c r="Q137" s="37"/>
      <c r="R137" s="36">
        <f>P137+Q137</f>
        <v>0</v>
      </c>
      <c r="S137" s="37"/>
      <c r="T137" s="37"/>
      <c r="U137" s="40">
        <f>S137+T137</f>
        <v>0</v>
      </c>
      <c r="V137" s="38">
        <v>2</v>
      </c>
      <c r="W137" s="37">
        <v>2</v>
      </c>
      <c r="X137" s="36">
        <f>V137+W137</f>
        <v>4</v>
      </c>
      <c r="Y137" s="35">
        <f>D137+G137+J137+M137+P137+S137+V137</f>
        <v>31</v>
      </c>
      <c r="Z137" s="35">
        <f>E137+H137+K137+N137+Q137+T137+W137</f>
        <v>41</v>
      </c>
      <c r="AA137" s="34">
        <f>F137+I137+L137+O137+R137+U137+X137</f>
        <v>72</v>
      </c>
    </row>
    <row r="138" spans="1:27" x14ac:dyDescent="0.25">
      <c r="A138" s="56"/>
      <c r="B138" s="32"/>
      <c r="C138" s="32"/>
      <c r="D138" s="31"/>
      <c r="E138" s="30"/>
      <c r="F138" s="29"/>
      <c r="G138" s="30"/>
      <c r="H138" s="30"/>
      <c r="I138" s="30"/>
      <c r="J138" s="31"/>
      <c r="K138" s="30"/>
      <c r="L138" s="29"/>
      <c r="M138" s="31"/>
      <c r="N138" s="30"/>
      <c r="O138" s="30"/>
      <c r="P138" s="31"/>
      <c r="Q138" s="30"/>
      <c r="R138" s="29"/>
      <c r="S138" s="30"/>
      <c r="T138" s="30"/>
      <c r="U138" s="30"/>
      <c r="V138" s="31"/>
      <c r="W138" s="30"/>
      <c r="X138" s="29"/>
      <c r="Y138" s="28"/>
      <c r="Z138" s="28"/>
      <c r="AA138" s="27"/>
    </row>
    <row r="139" spans="1:27" s="58" customFormat="1" x14ac:dyDescent="0.25">
      <c r="A139" s="56" t="s">
        <v>42</v>
      </c>
      <c r="B139" s="32">
        <v>3500</v>
      </c>
      <c r="C139" s="32">
        <v>5</v>
      </c>
      <c r="D139" s="38">
        <v>2</v>
      </c>
      <c r="E139" s="37">
        <v>12</v>
      </c>
      <c r="F139" s="36">
        <f>D139+E139</f>
        <v>14</v>
      </c>
      <c r="G139" s="37">
        <v>0</v>
      </c>
      <c r="H139" s="37">
        <v>1</v>
      </c>
      <c r="I139" s="40">
        <f>G139+H139</f>
        <v>1</v>
      </c>
      <c r="J139" s="38"/>
      <c r="K139" s="37"/>
      <c r="L139" s="36">
        <f>J139+K139</f>
        <v>0</v>
      </c>
      <c r="M139" s="38">
        <v>1</v>
      </c>
      <c r="N139" s="37">
        <v>1</v>
      </c>
      <c r="O139" s="40">
        <f>M139+N139</f>
        <v>2</v>
      </c>
      <c r="P139" s="38">
        <v>0</v>
      </c>
      <c r="Q139" s="37">
        <v>2</v>
      </c>
      <c r="R139" s="36">
        <f>P139+Q139</f>
        <v>2</v>
      </c>
      <c r="S139" s="37"/>
      <c r="T139" s="37"/>
      <c r="U139" s="40">
        <f>S139+T139</f>
        <v>0</v>
      </c>
      <c r="V139" s="38">
        <v>0</v>
      </c>
      <c r="W139" s="37">
        <v>1</v>
      </c>
      <c r="X139" s="36">
        <f>V139+W139</f>
        <v>1</v>
      </c>
      <c r="Y139" s="35">
        <f>D139+G139+J139+M139+P139+S139+V139</f>
        <v>3</v>
      </c>
      <c r="Z139" s="35">
        <f>E139+H139+K139+N139+Q139+T139+W139</f>
        <v>17</v>
      </c>
      <c r="AA139" s="34">
        <f>F139+I139+L139+O139+R139+U139+X139</f>
        <v>20</v>
      </c>
    </row>
    <row r="140" spans="1:27" x14ac:dyDescent="0.25">
      <c r="A140" s="110"/>
      <c r="B140" s="21"/>
      <c r="C140" s="21"/>
      <c r="D140" s="31"/>
      <c r="E140" s="30"/>
      <c r="F140" s="29"/>
      <c r="G140" s="67"/>
      <c r="H140" s="67"/>
      <c r="I140" s="67"/>
      <c r="J140" s="31"/>
      <c r="K140" s="30"/>
      <c r="L140" s="29"/>
      <c r="M140" s="31"/>
      <c r="N140" s="67"/>
      <c r="O140" s="67"/>
      <c r="P140" s="31"/>
      <c r="Q140" s="30"/>
      <c r="R140" s="29"/>
      <c r="S140" s="67"/>
      <c r="T140" s="67"/>
      <c r="U140" s="67"/>
      <c r="V140" s="31"/>
      <c r="W140" s="30"/>
      <c r="X140" s="29"/>
      <c r="Y140" s="66"/>
      <c r="Z140" s="66"/>
      <c r="AA140" s="27"/>
    </row>
    <row r="141" spans="1:27" s="1" customFormat="1" ht="14.25" customHeight="1" x14ac:dyDescent="0.25">
      <c r="A141" s="56" t="s">
        <v>41</v>
      </c>
      <c r="B141" s="32">
        <v>3600</v>
      </c>
      <c r="C141" s="32">
        <v>5</v>
      </c>
      <c r="D141" s="38">
        <v>41</v>
      </c>
      <c r="E141" s="37">
        <v>33</v>
      </c>
      <c r="F141" s="36">
        <f>D141+E141</f>
        <v>74</v>
      </c>
      <c r="G141" s="37">
        <v>4</v>
      </c>
      <c r="H141" s="37">
        <v>2</v>
      </c>
      <c r="I141" s="40">
        <f>G141+H141</f>
        <v>6</v>
      </c>
      <c r="J141" s="38">
        <v>1</v>
      </c>
      <c r="K141" s="37">
        <v>0</v>
      </c>
      <c r="L141" s="40">
        <f>J141+K141</f>
        <v>1</v>
      </c>
      <c r="M141" s="38">
        <v>0</v>
      </c>
      <c r="N141" s="37">
        <v>2</v>
      </c>
      <c r="O141" s="40">
        <f>M141+N141</f>
        <v>2</v>
      </c>
      <c r="P141" s="38">
        <v>0</v>
      </c>
      <c r="Q141" s="37">
        <v>1</v>
      </c>
      <c r="R141" s="36">
        <f>P141+Q141</f>
        <v>1</v>
      </c>
      <c r="S141" s="37">
        <v>4</v>
      </c>
      <c r="T141" s="37">
        <v>0</v>
      </c>
      <c r="U141" s="40">
        <f>S141+T141</f>
        <v>4</v>
      </c>
      <c r="V141" s="38">
        <v>1</v>
      </c>
      <c r="W141" s="37">
        <v>1</v>
      </c>
      <c r="X141" s="36">
        <f>V141+W141</f>
        <v>2</v>
      </c>
      <c r="Y141" s="35">
        <f>D141+G141+J141+M141+P141+S141+V141</f>
        <v>51</v>
      </c>
      <c r="Z141" s="35">
        <f>E141+H141+K141+N141+Q141+T141+W141</f>
        <v>39</v>
      </c>
      <c r="AA141" s="34">
        <f>F141+I141+L141+O141+R141+U141+X141</f>
        <v>90</v>
      </c>
    </row>
    <row r="142" spans="1:27" x14ac:dyDescent="0.25">
      <c r="A142" s="110"/>
      <c r="B142" s="21"/>
      <c r="C142" s="21"/>
      <c r="D142" s="31"/>
      <c r="E142" s="30"/>
      <c r="F142" s="29"/>
      <c r="G142" s="67"/>
      <c r="H142" s="67"/>
      <c r="I142" s="67"/>
      <c r="J142" s="31"/>
      <c r="K142" s="30"/>
      <c r="L142" s="29"/>
      <c r="M142" s="31"/>
      <c r="N142" s="67"/>
      <c r="O142" s="67"/>
      <c r="P142" s="31"/>
      <c r="Q142" s="30"/>
      <c r="R142" s="29"/>
      <c r="S142" s="67"/>
      <c r="T142" s="67"/>
      <c r="U142" s="67"/>
      <c r="V142" s="31"/>
      <c r="W142" s="30"/>
      <c r="X142" s="29"/>
      <c r="Y142" s="66"/>
      <c r="Z142" s="66"/>
      <c r="AA142" s="27"/>
    </row>
    <row r="143" spans="1:27" s="1" customFormat="1" x14ac:dyDescent="0.25">
      <c r="A143" s="110" t="s">
        <v>40</v>
      </c>
      <c r="B143" s="21">
        <v>3400</v>
      </c>
      <c r="C143" s="21">
        <v>5</v>
      </c>
      <c r="D143" s="38">
        <v>9</v>
      </c>
      <c r="E143" s="37">
        <v>4</v>
      </c>
      <c r="F143" s="36">
        <f>D143+E143</f>
        <v>13</v>
      </c>
      <c r="G143" s="113">
        <v>1</v>
      </c>
      <c r="H143" s="113">
        <v>0</v>
      </c>
      <c r="I143" s="112">
        <f>G143+H143</f>
        <v>1</v>
      </c>
      <c r="J143" s="38"/>
      <c r="K143" s="37"/>
      <c r="L143" s="40">
        <f>J143+K143</f>
        <v>0</v>
      </c>
      <c r="M143" s="38">
        <v>1</v>
      </c>
      <c r="N143" s="113">
        <v>0</v>
      </c>
      <c r="O143" s="112">
        <f>M143+N143</f>
        <v>1</v>
      </c>
      <c r="P143" s="38"/>
      <c r="Q143" s="37"/>
      <c r="R143" s="36">
        <f>P143+Q143</f>
        <v>0</v>
      </c>
      <c r="S143" s="113">
        <v>0</v>
      </c>
      <c r="T143" s="113">
        <v>1</v>
      </c>
      <c r="U143" s="112">
        <f>S143+T143</f>
        <v>1</v>
      </c>
      <c r="V143" s="38">
        <v>1</v>
      </c>
      <c r="W143" s="37">
        <v>0</v>
      </c>
      <c r="X143" s="36">
        <f>V143+W143</f>
        <v>1</v>
      </c>
      <c r="Y143" s="111">
        <f>D143+G143+J143+M143+P143+S143+V143</f>
        <v>12</v>
      </c>
      <c r="Z143" s="111">
        <f>E143+H143+K143+N143+Q143+T143+W143</f>
        <v>5</v>
      </c>
      <c r="AA143" s="34">
        <f>F143+I143+L143+O143+R143+U143+X143</f>
        <v>17</v>
      </c>
    </row>
    <row r="144" spans="1:27" x14ac:dyDescent="0.25">
      <c r="A144" s="56"/>
      <c r="B144" s="32"/>
      <c r="C144" s="32"/>
      <c r="D144" s="31"/>
      <c r="E144" s="30"/>
      <c r="F144" s="29"/>
      <c r="G144" s="30"/>
      <c r="H144" s="30"/>
      <c r="I144" s="30"/>
      <c r="J144" s="31"/>
      <c r="K144" s="30"/>
      <c r="L144" s="29"/>
      <c r="M144" s="31"/>
      <c r="N144" s="30"/>
      <c r="O144" s="30"/>
      <c r="P144" s="31"/>
      <c r="Q144" s="30"/>
      <c r="R144" s="29"/>
      <c r="S144" s="30"/>
      <c r="T144" s="30"/>
      <c r="U144" s="30"/>
      <c r="V144" s="31"/>
      <c r="W144" s="30"/>
      <c r="X144" s="29"/>
      <c r="Y144" s="28"/>
      <c r="Z144" s="28"/>
      <c r="AA144" s="27"/>
    </row>
    <row r="145" spans="1:27" s="1" customFormat="1" x14ac:dyDescent="0.25">
      <c r="A145" s="110" t="s">
        <v>39</v>
      </c>
      <c r="B145" s="21">
        <v>3806</v>
      </c>
      <c r="C145" s="21">
        <v>5</v>
      </c>
      <c r="D145" s="38">
        <v>3</v>
      </c>
      <c r="E145" s="37">
        <v>7</v>
      </c>
      <c r="F145" s="36">
        <f>D145+E145</f>
        <v>10</v>
      </c>
      <c r="G145" s="113"/>
      <c r="H145" s="113"/>
      <c r="I145" s="112">
        <f>G145+H145</f>
        <v>0</v>
      </c>
      <c r="J145" s="38"/>
      <c r="K145" s="37"/>
      <c r="L145" s="40">
        <f>J145+K145</f>
        <v>0</v>
      </c>
      <c r="M145" s="38">
        <v>0</v>
      </c>
      <c r="N145" s="113">
        <v>1</v>
      </c>
      <c r="O145" s="112">
        <f>M145+N145</f>
        <v>1</v>
      </c>
      <c r="P145" s="38">
        <v>0</v>
      </c>
      <c r="Q145" s="37">
        <v>1</v>
      </c>
      <c r="R145" s="36">
        <f>P145+Q145</f>
        <v>1</v>
      </c>
      <c r="S145" s="113"/>
      <c r="T145" s="113"/>
      <c r="U145" s="112">
        <f>S145+T145</f>
        <v>0</v>
      </c>
      <c r="V145" s="38"/>
      <c r="W145" s="37"/>
      <c r="X145" s="36">
        <f>V145+W145</f>
        <v>0</v>
      </c>
      <c r="Y145" s="111">
        <f>D145+G145+J145+M145+P145+S145+V145</f>
        <v>3</v>
      </c>
      <c r="Z145" s="111">
        <f>E145+H145+K145+N145+Q145+T145+W145</f>
        <v>9</v>
      </c>
      <c r="AA145" s="34">
        <f>F145+I145+L145+O145+R145+U145+X145</f>
        <v>12</v>
      </c>
    </row>
    <row r="146" spans="1:27" ht="13.8" thickBot="1" x14ac:dyDescent="0.3">
      <c r="A146" s="22"/>
      <c r="B146" s="21"/>
      <c r="C146" s="21"/>
      <c r="D146" s="64"/>
      <c r="E146" s="63"/>
      <c r="F146" s="29"/>
      <c r="G146" s="67"/>
      <c r="H146" s="67"/>
      <c r="I146" s="67"/>
      <c r="J146" s="31"/>
      <c r="K146" s="30"/>
      <c r="L146" s="29"/>
      <c r="M146" s="31"/>
      <c r="N146" s="67"/>
      <c r="O146" s="67"/>
      <c r="P146" s="31"/>
      <c r="Q146" s="30"/>
      <c r="R146" s="29"/>
      <c r="S146" s="67"/>
      <c r="T146" s="67"/>
      <c r="U146" s="67"/>
      <c r="V146" s="31"/>
      <c r="W146" s="30"/>
      <c r="X146" s="29"/>
      <c r="Y146" s="66"/>
      <c r="Z146" s="66"/>
      <c r="AA146" s="27"/>
    </row>
    <row r="147" spans="1:27" s="1" customFormat="1" ht="13.8" thickBot="1" x14ac:dyDescent="0.3">
      <c r="A147" s="125" t="s">
        <v>38</v>
      </c>
      <c r="B147" s="124"/>
      <c r="C147" s="124"/>
      <c r="D147" s="123">
        <f>SUBTOTAL(9,D125:D146)</f>
        <v>152</v>
      </c>
      <c r="E147" s="122">
        <f>SUBTOTAL(9,E125:E146)</f>
        <v>171</v>
      </c>
      <c r="F147" s="121">
        <f>SUBTOTAL(9,F125:F146)</f>
        <v>323</v>
      </c>
      <c r="G147" s="122">
        <f>SUBTOTAL(9,G125:G146)</f>
        <v>13</v>
      </c>
      <c r="H147" s="122">
        <f>SUBTOTAL(9,H125:H146)</f>
        <v>8</v>
      </c>
      <c r="I147" s="121">
        <f>SUBTOTAL(9,I125:I146)</f>
        <v>21</v>
      </c>
      <c r="J147" s="123">
        <f>SUBTOTAL(9,J125:J146)</f>
        <v>1</v>
      </c>
      <c r="K147" s="122">
        <f>SUBTOTAL(9,K125:K146)</f>
        <v>0</v>
      </c>
      <c r="L147" s="121">
        <f>SUBTOTAL(9,L125:L146)</f>
        <v>1</v>
      </c>
      <c r="M147" s="123">
        <f>SUBTOTAL(9,M125:M146)</f>
        <v>7</v>
      </c>
      <c r="N147" s="122">
        <f>SUBTOTAL(9,N125:N146)</f>
        <v>9</v>
      </c>
      <c r="O147" s="122">
        <f>SUBTOTAL(9,O125:O146)</f>
        <v>16</v>
      </c>
      <c r="P147" s="123">
        <f>SUBTOTAL(9,P125:P146)</f>
        <v>2</v>
      </c>
      <c r="Q147" s="122">
        <f>SUBTOTAL(9,Q125:Q146)</f>
        <v>6</v>
      </c>
      <c r="R147" s="121">
        <f>SUBTOTAL(9,R125:R146)</f>
        <v>8</v>
      </c>
      <c r="S147" s="122">
        <f>SUBTOTAL(9,S125:S146)</f>
        <v>5</v>
      </c>
      <c r="T147" s="122">
        <f>SUBTOTAL(9,T125:T146)</f>
        <v>1</v>
      </c>
      <c r="U147" s="121">
        <f>SUBTOTAL(9,U125:U146)</f>
        <v>6</v>
      </c>
      <c r="V147" s="123">
        <f>SUBTOTAL(9,V125:V146)</f>
        <v>7</v>
      </c>
      <c r="W147" s="122">
        <f>SUBTOTAL(9,W125:W146)</f>
        <v>7</v>
      </c>
      <c r="X147" s="121">
        <f>SUBTOTAL(9,X125:X146)</f>
        <v>14</v>
      </c>
      <c r="Y147" s="120">
        <f>Y145+Y143+Y141+Y139+Y137+Y135+Y133+Y129</f>
        <v>187</v>
      </c>
      <c r="Z147" s="120">
        <f>Z145+Z143+Z141+Z139+Z137+Z135+Z133+Z129</f>
        <v>202</v>
      </c>
      <c r="AA147" s="119">
        <f>AA145+AA143+AA141+AA139+AA137+AA135+AA133+AA129</f>
        <v>389</v>
      </c>
    </row>
    <row r="148" spans="1:27" s="44" customFormat="1" ht="13.8" thickBot="1" x14ac:dyDescent="0.3">
      <c r="A148" s="89"/>
      <c r="B148" s="7"/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00"/>
      <c r="Z148" s="100"/>
      <c r="AA148" s="99"/>
    </row>
    <row r="149" spans="1:27" s="1" customFormat="1" ht="13.8" thickBot="1" x14ac:dyDescent="0.3">
      <c r="A149" s="118" t="s">
        <v>37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6"/>
    </row>
    <row r="150" spans="1:27" x14ac:dyDescent="0.25">
      <c r="A150" s="22"/>
      <c r="B150" s="21"/>
      <c r="C150" s="21"/>
      <c r="D150" s="31"/>
      <c r="E150" s="30"/>
      <c r="F150" s="29"/>
      <c r="G150" s="67"/>
      <c r="H150" s="67"/>
      <c r="I150" s="67"/>
      <c r="J150" s="31"/>
      <c r="K150" s="30"/>
      <c r="L150" s="29"/>
      <c r="M150" s="31"/>
      <c r="N150" s="67"/>
      <c r="O150" s="67"/>
      <c r="P150" s="31"/>
      <c r="Q150" s="30"/>
      <c r="R150" s="29"/>
      <c r="S150" s="67"/>
      <c r="T150" s="67"/>
      <c r="U150" s="67"/>
      <c r="V150" s="31"/>
      <c r="W150" s="30"/>
      <c r="X150" s="29"/>
      <c r="Y150" s="66"/>
      <c r="Z150" s="66"/>
      <c r="AA150" s="27"/>
    </row>
    <row r="151" spans="1:27" s="1" customFormat="1" x14ac:dyDescent="0.25">
      <c r="A151" s="22" t="s">
        <v>36</v>
      </c>
      <c r="B151" s="21">
        <v>4320</v>
      </c>
      <c r="C151" s="21">
        <v>5</v>
      </c>
      <c r="D151" s="38">
        <v>46</v>
      </c>
      <c r="E151" s="37">
        <v>11</v>
      </c>
      <c r="F151" s="36">
        <f>D151+E151</f>
        <v>57</v>
      </c>
      <c r="G151" s="113">
        <v>14</v>
      </c>
      <c r="H151" s="113">
        <v>2</v>
      </c>
      <c r="I151" s="112">
        <f>G151+H151</f>
        <v>16</v>
      </c>
      <c r="J151" s="38"/>
      <c r="K151" s="37"/>
      <c r="L151" s="112">
        <f>J151+K151</f>
        <v>0</v>
      </c>
      <c r="M151" s="38">
        <v>1</v>
      </c>
      <c r="N151" s="113">
        <v>0</v>
      </c>
      <c r="O151" s="112">
        <f>M151+N151</f>
        <v>1</v>
      </c>
      <c r="P151" s="38">
        <v>1</v>
      </c>
      <c r="Q151" s="37">
        <v>1</v>
      </c>
      <c r="R151" s="36">
        <f>P151+Q151</f>
        <v>2</v>
      </c>
      <c r="S151" s="113"/>
      <c r="T151" s="113"/>
      <c r="U151" s="36">
        <f>S151+T151</f>
        <v>0</v>
      </c>
      <c r="V151" s="38">
        <v>2</v>
      </c>
      <c r="W151" s="37">
        <v>0</v>
      </c>
      <c r="X151" s="36">
        <f>V151+W151</f>
        <v>2</v>
      </c>
      <c r="Y151" s="111">
        <f>D151+G151+J151+M151+P151+S151+V151</f>
        <v>64</v>
      </c>
      <c r="Z151" s="111">
        <f>E151+H151+K151+N151+Q151+T151+W151</f>
        <v>14</v>
      </c>
      <c r="AA151" s="34">
        <f>F151+I151+L151+O151+R151+U151+X151</f>
        <v>78</v>
      </c>
    </row>
    <row r="152" spans="1:27" s="1" customFormat="1" ht="13.8" thickBot="1" x14ac:dyDescent="0.3">
      <c r="A152" s="22" t="s">
        <v>35</v>
      </c>
      <c r="B152" s="21">
        <v>4330</v>
      </c>
      <c r="C152" s="21">
        <v>5</v>
      </c>
      <c r="D152" s="38"/>
      <c r="E152" s="37"/>
      <c r="F152" s="36">
        <f>D152+E152</f>
        <v>0</v>
      </c>
      <c r="G152" s="113"/>
      <c r="H152" s="113"/>
      <c r="I152" s="112">
        <f>G152+H152</f>
        <v>0</v>
      </c>
      <c r="J152" s="38"/>
      <c r="K152" s="37"/>
      <c r="L152" s="36">
        <f>J152+K152</f>
        <v>0</v>
      </c>
      <c r="M152" s="38"/>
      <c r="N152" s="113"/>
      <c r="O152" s="112">
        <f>M152+N152</f>
        <v>0</v>
      </c>
      <c r="P152" s="38"/>
      <c r="Q152" s="37"/>
      <c r="R152" s="36">
        <f>P152+Q152</f>
        <v>0</v>
      </c>
      <c r="S152" s="113"/>
      <c r="T152" s="113"/>
      <c r="U152" s="112">
        <f>S152+T152</f>
        <v>0</v>
      </c>
      <c r="V152" s="38"/>
      <c r="W152" s="37"/>
      <c r="X152" s="36">
        <f>V152+W152</f>
        <v>0</v>
      </c>
      <c r="Y152" s="111">
        <f>D152+G152+J152+M152+P152+S152+V152</f>
        <v>0</v>
      </c>
      <c r="Z152" s="111">
        <f>E152+H152+K152+N152+Q152+T152+W152</f>
        <v>0</v>
      </c>
      <c r="AA152" s="34">
        <f>F152+I152+L152+O152+R152+U152+X152</f>
        <v>0</v>
      </c>
    </row>
    <row r="153" spans="1:27" s="1" customFormat="1" ht="13.8" thickBot="1" x14ac:dyDescent="0.3">
      <c r="A153" s="89" t="s">
        <v>34</v>
      </c>
      <c r="B153" s="7"/>
      <c r="C153" s="7"/>
      <c r="D153" s="78">
        <f>SUBTOTAL(9,D151:D152)</f>
        <v>46</v>
      </c>
      <c r="E153" s="5">
        <f>SUBTOTAL(9,E151:E152)</f>
        <v>11</v>
      </c>
      <c r="F153" s="4">
        <f>SUBTOTAL(9,F151:F152)</f>
        <v>57</v>
      </c>
      <c r="G153" s="5">
        <f>SUBTOTAL(9,G151:G152)</f>
        <v>14</v>
      </c>
      <c r="H153" s="5">
        <f>SUBTOTAL(9,H151:H152)</f>
        <v>2</v>
      </c>
      <c r="I153" s="4">
        <f>SUBTOTAL(9,I151:I152)</f>
        <v>16</v>
      </c>
      <c r="J153" s="78">
        <f>SUBTOTAL(9,J151:J152)</f>
        <v>0</v>
      </c>
      <c r="K153" s="5">
        <f>SUBTOTAL(9,K151:K152)</f>
        <v>0</v>
      </c>
      <c r="L153" s="4">
        <f>SUBTOTAL(9,L151:L152)</f>
        <v>0</v>
      </c>
      <c r="M153" s="78">
        <f>SUBTOTAL(9,M151:M152)</f>
        <v>1</v>
      </c>
      <c r="N153" s="5">
        <f>SUBTOTAL(9,N151:N152)</f>
        <v>0</v>
      </c>
      <c r="O153" s="4">
        <f>SUBTOTAL(9,O151:O152)</f>
        <v>1</v>
      </c>
      <c r="P153" s="115">
        <f>SUBTOTAL(9,P151:P152)</f>
        <v>1</v>
      </c>
      <c r="Q153" s="114">
        <f>SUBTOTAL(9,Q151:Q152)</f>
        <v>1</v>
      </c>
      <c r="R153" s="4">
        <f>SUBTOTAL(9,R151:R152)</f>
        <v>2</v>
      </c>
      <c r="S153" s="5">
        <f>SUBTOTAL(9,S151:S152)</f>
        <v>0</v>
      </c>
      <c r="T153" s="5">
        <f>SUBTOTAL(9,T151:T152)</f>
        <v>0</v>
      </c>
      <c r="U153" s="4">
        <f>SUBTOTAL(9,U151:U152)</f>
        <v>0</v>
      </c>
      <c r="V153" s="78">
        <f>SUBTOTAL(9,V151:V152)</f>
        <v>2</v>
      </c>
      <c r="W153" s="5">
        <f>SUBTOTAL(9,W151:W152)</f>
        <v>0</v>
      </c>
      <c r="X153" s="4">
        <f>SUBTOTAL(9,X151:X152)</f>
        <v>2</v>
      </c>
      <c r="Y153" s="3">
        <f>D153+G153+J153+M153+P153+S153+V153</f>
        <v>64</v>
      </c>
      <c r="Z153" s="3">
        <f>E153+H153+K153+N153+Q153+T153+W153</f>
        <v>14</v>
      </c>
      <c r="AA153" s="2">
        <f>SUBTOTAL(9,AA151:AA152)</f>
        <v>78</v>
      </c>
    </row>
    <row r="154" spans="1:27" x14ac:dyDescent="0.25">
      <c r="A154" s="22"/>
      <c r="B154" s="21"/>
      <c r="C154" s="21"/>
      <c r="D154" s="31"/>
      <c r="E154" s="30"/>
      <c r="F154" s="29"/>
      <c r="G154" s="67"/>
      <c r="H154" s="67"/>
      <c r="I154" s="67"/>
      <c r="J154" s="31"/>
      <c r="K154" s="30"/>
      <c r="L154" s="29"/>
      <c r="M154" s="31"/>
      <c r="N154" s="67"/>
      <c r="O154" s="67"/>
      <c r="P154" s="31"/>
      <c r="Q154" s="30"/>
      <c r="R154" s="29"/>
      <c r="S154" s="67"/>
      <c r="T154" s="67"/>
      <c r="U154" s="67"/>
      <c r="V154" s="31"/>
      <c r="W154" s="30"/>
      <c r="X154" s="29"/>
      <c r="Y154" s="66"/>
      <c r="Z154" s="66"/>
      <c r="AA154" s="27"/>
    </row>
    <row r="155" spans="1:27" s="1" customFormat="1" x14ac:dyDescent="0.25">
      <c r="A155" s="110" t="s">
        <v>33</v>
      </c>
      <c r="B155" s="21">
        <v>4120</v>
      </c>
      <c r="C155" s="21">
        <v>5</v>
      </c>
      <c r="D155" s="38">
        <v>165</v>
      </c>
      <c r="E155" s="37">
        <v>24</v>
      </c>
      <c r="F155" s="36">
        <f>D155+E155</f>
        <v>189</v>
      </c>
      <c r="G155" s="113">
        <v>4</v>
      </c>
      <c r="H155" s="113">
        <v>0</v>
      </c>
      <c r="I155" s="112">
        <f>G155+H155</f>
        <v>4</v>
      </c>
      <c r="J155" s="38"/>
      <c r="K155" s="37"/>
      <c r="L155" s="36">
        <f>J155+K155</f>
        <v>0</v>
      </c>
      <c r="M155" s="38">
        <v>6</v>
      </c>
      <c r="N155" s="113">
        <v>1</v>
      </c>
      <c r="O155" s="112">
        <f>M155+N155</f>
        <v>7</v>
      </c>
      <c r="P155" s="38">
        <v>2</v>
      </c>
      <c r="Q155" s="37">
        <v>1</v>
      </c>
      <c r="R155" s="36">
        <f>P155+Q155</f>
        <v>3</v>
      </c>
      <c r="S155" s="113"/>
      <c r="T155" s="113"/>
      <c r="U155" s="112">
        <f>S155+T155</f>
        <v>0</v>
      </c>
      <c r="V155" s="38">
        <v>7</v>
      </c>
      <c r="W155" s="37">
        <v>0</v>
      </c>
      <c r="X155" s="36">
        <f>V155+W155</f>
        <v>7</v>
      </c>
      <c r="Y155" s="111">
        <f>D155+G155+J155+M155+P155+S155+V155</f>
        <v>184</v>
      </c>
      <c r="Z155" s="111">
        <f>E155+H155+K155+N155+Q155+T155+W155</f>
        <v>26</v>
      </c>
      <c r="AA155" s="34">
        <f>F155+I155+L155+O155+R155+U155+X155</f>
        <v>210</v>
      </c>
    </row>
    <row r="156" spans="1:27" s="1" customFormat="1" ht="13.8" thickBot="1" x14ac:dyDescent="0.3">
      <c r="A156" s="22"/>
      <c r="B156" s="21"/>
      <c r="C156" s="21"/>
      <c r="D156" s="54"/>
      <c r="E156" s="56"/>
      <c r="F156" s="109"/>
      <c r="G156" s="110"/>
      <c r="H156" s="110"/>
      <c r="I156" s="110"/>
      <c r="J156" s="54"/>
      <c r="K156" s="56"/>
      <c r="L156" s="109"/>
      <c r="M156" s="54"/>
      <c r="N156" s="110"/>
      <c r="O156" s="110"/>
      <c r="P156" s="54"/>
      <c r="Q156" s="56"/>
      <c r="R156" s="109"/>
      <c r="S156" s="110"/>
      <c r="T156" s="110"/>
      <c r="U156" s="110"/>
      <c r="V156" s="54"/>
      <c r="W156" s="56"/>
      <c r="X156" s="109"/>
      <c r="Y156" s="108"/>
      <c r="Z156" s="108"/>
      <c r="AA156" s="107"/>
    </row>
    <row r="157" spans="1:27" s="1" customFormat="1" ht="13.8" thickBot="1" x14ac:dyDescent="0.3">
      <c r="A157" s="103" t="s">
        <v>32</v>
      </c>
      <c r="B157" s="106"/>
      <c r="C157" s="106">
        <v>5</v>
      </c>
      <c r="D157" s="105">
        <f>D155+D151+D152</f>
        <v>211</v>
      </c>
      <c r="E157" s="103">
        <f>E155+E151+E152</f>
        <v>35</v>
      </c>
      <c r="F157" s="103">
        <f>F155+F151+F152</f>
        <v>246</v>
      </c>
      <c r="G157" s="105">
        <f>G155+G151+G152</f>
        <v>18</v>
      </c>
      <c r="H157" s="103">
        <f>H155+H151+H152</f>
        <v>2</v>
      </c>
      <c r="I157" s="103">
        <f>I155+I151+I152</f>
        <v>20</v>
      </c>
      <c r="J157" s="105">
        <f>J155+J151+J152</f>
        <v>0</v>
      </c>
      <c r="K157" s="103">
        <f>K155+K151+K152</f>
        <v>0</v>
      </c>
      <c r="L157" s="103">
        <f>L155+L151+L152</f>
        <v>0</v>
      </c>
      <c r="M157" s="105">
        <f>M155+M151+M152</f>
        <v>7</v>
      </c>
      <c r="N157" s="103">
        <f>N155+N151+N152</f>
        <v>1</v>
      </c>
      <c r="O157" s="103">
        <f>O155+O151+O152</f>
        <v>8</v>
      </c>
      <c r="P157" s="105">
        <f>P155+P151+P152</f>
        <v>3</v>
      </c>
      <c r="Q157" s="103">
        <f>Q155+Q151+Q152</f>
        <v>2</v>
      </c>
      <c r="R157" s="103">
        <f>R155+R151+R152</f>
        <v>5</v>
      </c>
      <c r="S157" s="105">
        <f>S155+S151+S152</f>
        <v>0</v>
      </c>
      <c r="T157" s="103">
        <f>T155+T151+T152</f>
        <v>0</v>
      </c>
      <c r="U157" s="103">
        <f>U155+U151+U152</f>
        <v>0</v>
      </c>
      <c r="V157" s="105">
        <f>V155+V151+V152</f>
        <v>9</v>
      </c>
      <c r="W157" s="103">
        <f>W155+W151+W152</f>
        <v>0</v>
      </c>
      <c r="X157" s="103">
        <f>X155+X151+X152</f>
        <v>9</v>
      </c>
      <c r="Y157" s="104">
        <f>Y155+Y151+Y152</f>
        <v>248</v>
      </c>
      <c r="Z157" s="103">
        <f>Z155+Z151+Z152</f>
        <v>40</v>
      </c>
      <c r="AA157" s="102">
        <f>AA155+AA151+AA152</f>
        <v>288</v>
      </c>
    </row>
    <row r="158" spans="1:27" s="44" customFormat="1" ht="13.8" thickBot="1" x14ac:dyDescent="0.3">
      <c r="A158" s="89"/>
      <c r="B158" s="7"/>
      <c r="C158" s="7"/>
      <c r="D158" s="101"/>
      <c r="E158" s="100"/>
      <c r="F158" s="99"/>
      <c r="G158" s="8"/>
      <c r="H158" s="100"/>
      <c r="I158" s="100"/>
      <c r="J158" s="89"/>
      <c r="K158" s="100"/>
      <c r="L158" s="100"/>
      <c r="M158" s="89"/>
      <c r="N158" s="100"/>
      <c r="O158" s="100"/>
      <c r="P158" s="89"/>
      <c r="Q158" s="100"/>
      <c r="R158" s="99"/>
      <c r="S158" s="8"/>
      <c r="T158" s="100"/>
      <c r="U158" s="100"/>
      <c r="V158" s="89"/>
      <c r="W158" s="100"/>
      <c r="X158" s="99"/>
      <c r="Y158" s="100"/>
      <c r="Z158" s="100"/>
      <c r="AA158" s="99"/>
    </row>
    <row r="159" spans="1:27" s="1" customFormat="1" ht="13.8" thickBot="1" x14ac:dyDescent="0.3">
      <c r="A159" s="97" t="s">
        <v>31</v>
      </c>
      <c r="B159" s="98"/>
      <c r="C159" s="98"/>
      <c r="D159" s="97"/>
      <c r="E159" s="96"/>
      <c r="F159" s="95"/>
      <c r="G159" s="96"/>
      <c r="H159" s="96"/>
      <c r="I159" s="96"/>
      <c r="J159" s="97"/>
      <c r="K159" s="96"/>
      <c r="L159" s="95"/>
      <c r="M159" s="97"/>
      <c r="N159" s="96"/>
      <c r="O159" s="96"/>
      <c r="P159" s="97"/>
      <c r="Q159" s="96"/>
      <c r="R159" s="95"/>
      <c r="S159" s="96"/>
      <c r="T159" s="96"/>
      <c r="U159" s="96"/>
      <c r="V159" s="97"/>
      <c r="W159" s="96"/>
      <c r="X159" s="95"/>
      <c r="Y159" s="94"/>
      <c r="Z159" s="94"/>
      <c r="AA159" s="93"/>
    </row>
    <row r="160" spans="1:27" x14ac:dyDescent="0.25">
      <c r="A160" s="22"/>
      <c r="B160" s="21"/>
      <c r="C160" s="21"/>
      <c r="D160" s="19"/>
      <c r="E160" s="18"/>
      <c r="F160" s="17"/>
      <c r="G160" s="20"/>
      <c r="H160" s="20"/>
      <c r="I160" s="20"/>
      <c r="J160" s="19"/>
      <c r="K160" s="18"/>
      <c r="L160" s="17"/>
      <c r="M160" s="19"/>
      <c r="N160" s="20"/>
      <c r="O160" s="20"/>
      <c r="P160" s="19"/>
      <c r="Q160" s="18"/>
      <c r="R160" s="17"/>
      <c r="S160" s="20"/>
      <c r="T160" s="20"/>
      <c r="U160" s="20"/>
      <c r="V160" s="19"/>
      <c r="W160" s="18"/>
      <c r="X160" s="17"/>
      <c r="Y160" s="16"/>
      <c r="Z160" s="16"/>
      <c r="AA160" s="15"/>
    </row>
    <row r="161" spans="1:27" s="1" customFormat="1" x14ac:dyDescent="0.25">
      <c r="A161" s="22" t="s">
        <v>30</v>
      </c>
      <c r="B161" s="92">
        <v>5020</v>
      </c>
      <c r="C161" s="92">
        <v>5</v>
      </c>
      <c r="D161" s="84">
        <v>1</v>
      </c>
      <c r="E161" s="83">
        <v>10</v>
      </c>
      <c r="F161" s="82">
        <f>D161+E161</f>
        <v>11</v>
      </c>
      <c r="G161" s="91">
        <v>0</v>
      </c>
      <c r="H161" s="91">
        <v>1</v>
      </c>
      <c r="I161" s="90">
        <f>G161+H161</f>
        <v>1</v>
      </c>
      <c r="J161" s="84"/>
      <c r="K161" s="83"/>
      <c r="L161" s="82">
        <f>J161+K161</f>
        <v>0</v>
      </c>
      <c r="M161" s="84">
        <v>0</v>
      </c>
      <c r="N161" s="91">
        <v>3</v>
      </c>
      <c r="O161" s="90">
        <f>M161+N161</f>
        <v>3</v>
      </c>
      <c r="P161" s="84"/>
      <c r="Q161" s="83"/>
      <c r="R161" s="82">
        <f>P161+Q161</f>
        <v>0</v>
      </c>
      <c r="S161" s="91">
        <v>0</v>
      </c>
      <c r="T161" s="91">
        <v>1</v>
      </c>
      <c r="U161" s="90">
        <f>S161+T161</f>
        <v>1</v>
      </c>
      <c r="V161" s="84">
        <v>1</v>
      </c>
      <c r="W161" s="83">
        <v>0</v>
      </c>
      <c r="X161" s="82">
        <f>V161+W161</f>
        <v>1</v>
      </c>
      <c r="Y161" s="88">
        <f>D161+G161+J161+M161+P161+S161+V161</f>
        <v>2</v>
      </c>
      <c r="Z161" s="88">
        <f>E161+H161+K161+N161+Q161+T161+W161</f>
        <v>15</v>
      </c>
      <c r="AA161" s="79">
        <f>Y161+Z161</f>
        <v>17</v>
      </c>
    </row>
    <row r="162" spans="1:27" s="1" customFormat="1" x14ac:dyDescent="0.25">
      <c r="A162" s="22" t="s">
        <v>29</v>
      </c>
      <c r="B162" s="92">
        <v>5070</v>
      </c>
      <c r="C162" s="92">
        <v>5</v>
      </c>
      <c r="D162" s="84">
        <v>2</v>
      </c>
      <c r="E162" s="83">
        <v>25</v>
      </c>
      <c r="F162" s="82">
        <f>D162+E162</f>
        <v>27</v>
      </c>
      <c r="G162" s="91">
        <v>0</v>
      </c>
      <c r="H162" s="91">
        <v>1</v>
      </c>
      <c r="I162" s="82">
        <f>G162+H162</f>
        <v>1</v>
      </c>
      <c r="J162" s="84"/>
      <c r="K162" s="83"/>
      <c r="L162" s="82">
        <f>J162+K162</f>
        <v>0</v>
      </c>
      <c r="M162" s="84">
        <v>2</v>
      </c>
      <c r="N162" s="91">
        <v>0</v>
      </c>
      <c r="O162" s="82">
        <f>M162+N162</f>
        <v>2</v>
      </c>
      <c r="P162" s="84"/>
      <c r="Q162" s="83"/>
      <c r="R162" s="82">
        <f>P162+Q162</f>
        <v>0</v>
      </c>
      <c r="S162" s="91"/>
      <c r="T162" s="91"/>
      <c r="U162" s="82">
        <f>S162+T162</f>
        <v>0</v>
      </c>
      <c r="V162" s="84">
        <v>0</v>
      </c>
      <c r="W162" s="83">
        <v>2</v>
      </c>
      <c r="X162" s="82">
        <f>V162+W162</f>
        <v>2</v>
      </c>
      <c r="Y162" s="88">
        <f>D162+G162+J162+M162+P162+S162+V162</f>
        <v>4</v>
      </c>
      <c r="Z162" s="88">
        <f>E162+H162+K162+N162+Q162+T162+W162</f>
        <v>28</v>
      </c>
      <c r="AA162" s="79">
        <f>Y162+Z162</f>
        <v>32</v>
      </c>
    </row>
    <row r="163" spans="1:27" s="1" customFormat="1" ht="13.8" thickBot="1" x14ac:dyDescent="0.3">
      <c r="A163" s="22" t="s">
        <v>28</v>
      </c>
      <c r="B163" s="92">
        <v>5120</v>
      </c>
      <c r="C163" s="92">
        <v>5</v>
      </c>
      <c r="D163" s="84">
        <v>2</v>
      </c>
      <c r="E163" s="83">
        <v>8</v>
      </c>
      <c r="F163" s="82">
        <f>D163+E163</f>
        <v>10</v>
      </c>
      <c r="G163" s="91">
        <v>0</v>
      </c>
      <c r="H163" s="91">
        <v>1</v>
      </c>
      <c r="I163" s="90">
        <f>G163+H163</f>
        <v>1</v>
      </c>
      <c r="J163" s="84"/>
      <c r="K163" s="83"/>
      <c r="L163" s="82">
        <f>J163+K163</f>
        <v>0</v>
      </c>
      <c r="M163" s="84">
        <v>0</v>
      </c>
      <c r="N163" s="91">
        <v>1</v>
      </c>
      <c r="O163" s="90">
        <f>M163+N163</f>
        <v>1</v>
      </c>
      <c r="P163" s="84">
        <v>1</v>
      </c>
      <c r="Q163" s="83">
        <v>0</v>
      </c>
      <c r="R163" s="82">
        <f>P163+Q163</f>
        <v>1</v>
      </c>
      <c r="S163" s="91"/>
      <c r="T163" s="91"/>
      <c r="U163" s="90">
        <f>S163+T163</f>
        <v>0</v>
      </c>
      <c r="V163" s="84"/>
      <c r="W163" s="83"/>
      <c r="X163" s="82">
        <f>V163+W163</f>
        <v>0</v>
      </c>
      <c r="Y163" s="88">
        <f>D163+G163+J163+M163+P163+S163+V163</f>
        <v>3</v>
      </c>
      <c r="Z163" s="88">
        <f>E163+H163+K163+N163+Q163+T163+W163</f>
        <v>10</v>
      </c>
      <c r="AA163" s="79">
        <f>Y163+Z163</f>
        <v>13</v>
      </c>
    </row>
    <row r="164" spans="1:27" s="1" customFormat="1" ht="13.8" thickBot="1" x14ac:dyDescent="0.3">
      <c r="A164" s="89" t="s">
        <v>27</v>
      </c>
      <c r="B164" s="7"/>
      <c r="C164" s="7"/>
      <c r="D164" s="78">
        <f>SUBTOTAL(9,D161:D163)</f>
        <v>5</v>
      </c>
      <c r="E164" s="5">
        <f>SUBTOTAL(9,E161:E163)</f>
        <v>43</v>
      </c>
      <c r="F164" s="4">
        <f>SUBTOTAL(9,F161:F163)</f>
        <v>48</v>
      </c>
      <c r="G164" s="78">
        <f>SUBTOTAL(9,G161:G163)</f>
        <v>0</v>
      </c>
      <c r="H164" s="5">
        <f>SUBTOTAL(9,H161:H163)</f>
        <v>3</v>
      </c>
      <c r="I164" s="4">
        <f>SUBTOTAL(9,I161:I163)</f>
        <v>3</v>
      </c>
      <c r="J164" s="78">
        <f>SUBTOTAL(9,J161:J163)</f>
        <v>0</v>
      </c>
      <c r="K164" s="5">
        <f>SUBTOTAL(9,K161:K163)</f>
        <v>0</v>
      </c>
      <c r="L164" s="4">
        <f>SUBTOTAL(9,L161:L163)</f>
        <v>0</v>
      </c>
      <c r="M164" s="78">
        <f>SUBTOTAL(9,M161:M163)</f>
        <v>2</v>
      </c>
      <c r="N164" s="5">
        <f>SUBTOTAL(9,N161:N163)</f>
        <v>4</v>
      </c>
      <c r="O164" s="4">
        <f>SUBTOTAL(9,O161:O163)</f>
        <v>6</v>
      </c>
      <c r="P164" s="78">
        <f>SUBTOTAL(9,P161:P163)</f>
        <v>1</v>
      </c>
      <c r="Q164" s="5">
        <f>SUBTOTAL(9,Q161:Q163)</f>
        <v>0</v>
      </c>
      <c r="R164" s="4">
        <f>SUBTOTAL(9,R161:R163)</f>
        <v>1</v>
      </c>
      <c r="S164" s="78">
        <f>SUBTOTAL(9,S161:S163)</f>
        <v>0</v>
      </c>
      <c r="T164" s="5">
        <f>SUBTOTAL(9,T161:T163)</f>
        <v>1</v>
      </c>
      <c r="U164" s="4">
        <f>SUBTOTAL(9,U161:U163)</f>
        <v>1</v>
      </c>
      <c r="V164" s="78">
        <f>SUBTOTAL(9,V161:V163)</f>
        <v>1</v>
      </c>
      <c r="W164" s="5">
        <f>SUBTOTAL(9,W161:W163)</f>
        <v>2</v>
      </c>
      <c r="X164" s="4">
        <f>SUBTOTAL(9,X161:X163)</f>
        <v>3</v>
      </c>
      <c r="Y164" s="77">
        <f>D164+G164+J164+M164+P164+S164+V164</f>
        <v>9</v>
      </c>
      <c r="Z164" s="3">
        <f>E164+H164+K164+N164+Q164+T164+W164</f>
        <v>53</v>
      </c>
      <c r="AA164" s="2">
        <f>SUBTOTAL(9,AA161:AA163)</f>
        <v>62</v>
      </c>
    </row>
    <row r="165" spans="1:27" x14ac:dyDescent="0.25">
      <c r="A165" s="56"/>
      <c r="B165" s="32"/>
      <c r="C165" s="32"/>
      <c r="D165" s="31"/>
      <c r="E165" s="30"/>
      <c r="F165" s="29"/>
      <c r="G165" s="30"/>
      <c r="H165" s="30"/>
      <c r="I165" s="30"/>
      <c r="J165" s="31"/>
      <c r="K165" s="30"/>
      <c r="L165" s="29"/>
      <c r="M165" s="31"/>
      <c r="N165" s="30"/>
      <c r="O165" s="30"/>
      <c r="P165" s="31"/>
      <c r="Q165" s="30"/>
      <c r="R165" s="29"/>
      <c r="S165" s="30"/>
      <c r="T165" s="30"/>
      <c r="U165" s="30"/>
      <c r="V165" s="31"/>
      <c r="W165" s="30"/>
      <c r="X165" s="29"/>
      <c r="Y165" s="28"/>
      <c r="Z165" s="28"/>
      <c r="AA165" s="27"/>
    </row>
    <row r="166" spans="1:27" s="58" customFormat="1" x14ac:dyDescent="0.25">
      <c r="A166" s="56" t="s">
        <v>26</v>
      </c>
      <c r="B166" s="32">
        <v>5140</v>
      </c>
      <c r="C166" s="32">
        <v>5</v>
      </c>
      <c r="D166" s="38">
        <v>4</v>
      </c>
      <c r="E166" s="37">
        <v>16</v>
      </c>
      <c r="F166" s="36">
        <f>D166+E166</f>
        <v>20</v>
      </c>
      <c r="G166" s="37">
        <v>0</v>
      </c>
      <c r="H166" s="37">
        <v>1</v>
      </c>
      <c r="I166" s="40">
        <f>G166+H166</f>
        <v>1</v>
      </c>
      <c r="J166" s="38"/>
      <c r="K166" s="37"/>
      <c r="L166" s="36">
        <f>J166+K166</f>
        <v>0</v>
      </c>
      <c r="M166" s="38">
        <v>2</v>
      </c>
      <c r="N166" s="37">
        <v>2</v>
      </c>
      <c r="O166" s="40">
        <f>M166+N166</f>
        <v>4</v>
      </c>
      <c r="P166" s="38"/>
      <c r="Q166" s="37"/>
      <c r="R166" s="36">
        <f>P166+Q166</f>
        <v>0</v>
      </c>
      <c r="S166" s="37"/>
      <c r="T166" s="37"/>
      <c r="U166" s="40">
        <f>S166+T166</f>
        <v>0</v>
      </c>
      <c r="V166" s="38">
        <v>1</v>
      </c>
      <c r="W166" s="37">
        <v>3</v>
      </c>
      <c r="X166" s="36">
        <f>V166+W166</f>
        <v>4</v>
      </c>
      <c r="Y166" s="35">
        <f>D166+G166+J166+M166+P166+S166+V166</f>
        <v>7</v>
      </c>
      <c r="Z166" s="35">
        <f>E166+H166+K166+N166+Q166+T166+W166</f>
        <v>22</v>
      </c>
      <c r="AA166" s="34">
        <f>F166+I166+L166+O166+R166+U166+X166</f>
        <v>29</v>
      </c>
    </row>
    <row r="167" spans="1:27" x14ac:dyDescent="0.25">
      <c r="A167" s="56"/>
      <c r="B167" s="32"/>
      <c r="C167" s="32"/>
      <c r="D167" s="31"/>
      <c r="E167" s="30"/>
      <c r="F167" s="29"/>
      <c r="G167" s="30"/>
      <c r="H167" s="30"/>
      <c r="I167" s="30"/>
      <c r="J167" s="31"/>
      <c r="K167" s="30"/>
      <c r="L167" s="29"/>
      <c r="M167" s="31"/>
      <c r="N167" s="30"/>
      <c r="O167" s="30"/>
      <c r="P167" s="31"/>
      <c r="Q167" s="30"/>
      <c r="R167" s="29"/>
      <c r="S167" s="30"/>
      <c r="T167" s="30"/>
      <c r="U167" s="30"/>
      <c r="V167" s="31"/>
      <c r="W167" s="30"/>
      <c r="X167" s="29"/>
      <c r="Y167" s="28"/>
      <c r="Z167" s="28"/>
      <c r="AA167" s="27"/>
    </row>
    <row r="168" spans="1:27" s="1" customFormat="1" x14ac:dyDescent="0.25">
      <c r="A168" s="33" t="s">
        <v>25</v>
      </c>
      <c r="B168" s="87">
        <v>5180</v>
      </c>
      <c r="C168" s="87">
        <v>5</v>
      </c>
      <c r="D168" s="84"/>
      <c r="E168" s="83"/>
      <c r="F168" s="82">
        <f>D168+E168</f>
        <v>0</v>
      </c>
      <c r="G168" s="83"/>
      <c r="H168" s="83"/>
      <c r="I168" s="85">
        <f>G168+H168</f>
        <v>0</v>
      </c>
      <c r="J168" s="84"/>
      <c r="K168" s="83"/>
      <c r="L168" s="82">
        <f>J168+K168</f>
        <v>0</v>
      </c>
      <c r="M168" s="84"/>
      <c r="N168" s="83"/>
      <c r="O168" s="85">
        <f>M168+N168</f>
        <v>0</v>
      </c>
      <c r="P168" s="84"/>
      <c r="Q168" s="83"/>
      <c r="R168" s="82">
        <f>P168+Q168</f>
        <v>0</v>
      </c>
      <c r="S168" s="83"/>
      <c r="T168" s="83"/>
      <c r="U168" s="85">
        <f>S168+T168</f>
        <v>0</v>
      </c>
      <c r="V168" s="84"/>
      <c r="W168" s="83"/>
      <c r="X168" s="82">
        <f>V168+W168</f>
        <v>0</v>
      </c>
      <c r="Y168" s="88">
        <f>D168+G168+J168+M168+P168+S168+V168</f>
        <v>0</v>
      </c>
      <c r="Z168" s="88">
        <f>E168+H168+K168+N168+Q168+T168+W168</f>
        <v>0</v>
      </c>
      <c r="AA168" s="79">
        <f>F168+I168+L168+O168+R168+U168+X168</f>
        <v>0</v>
      </c>
    </row>
    <row r="169" spans="1:27" s="1" customFormat="1" ht="13.8" thickBot="1" x14ac:dyDescent="0.3">
      <c r="A169" s="33" t="s">
        <v>24</v>
      </c>
      <c r="B169" s="87">
        <v>5185</v>
      </c>
      <c r="C169" s="87">
        <v>5</v>
      </c>
      <c r="D169" s="84">
        <v>3</v>
      </c>
      <c r="E169" s="83">
        <v>4</v>
      </c>
      <c r="F169" s="82">
        <f>D169+E169</f>
        <v>7</v>
      </c>
      <c r="G169" s="83"/>
      <c r="H169" s="83"/>
      <c r="I169" s="85">
        <f>G169+H169</f>
        <v>0</v>
      </c>
      <c r="J169" s="84"/>
      <c r="K169" s="83"/>
      <c r="L169" s="82">
        <f>J169+K169</f>
        <v>0</v>
      </c>
      <c r="M169" s="84"/>
      <c r="N169" s="83"/>
      <c r="O169" s="85">
        <f>M169+N169</f>
        <v>0</v>
      </c>
      <c r="P169" s="84"/>
      <c r="Q169" s="83"/>
      <c r="R169" s="82">
        <f>P169+Q169</f>
        <v>0</v>
      </c>
      <c r="S169" s="83"/>
      <c r="T169" s="83"/>
      <c r="U169" s="85">
        <f>S169+T169</f>
        <v>0</v>
      </c>
      <c r="V169" s="84"/>
      <c r="W169" s="83"/>
      <c r="X169" s="82">
        <f>V169+W169</f>
        <v>0</v>
      </c>
      <c r="Y169" s="88">
        <f>D169+G169+J169+M169+P169+S169+V169</f>
        <v>3</v>
      </c>
      <c r="Z169" s="88">
        <f>E169+H169+K169+N169+Q169+T169+W169</f>
        <v>4</v>
      </c>
      <c r="AA169" s="79">
        <f>F169+I169+L169+O169+R169+U169+X169</f>
        <v>7</v>
      </c>
    </row>
    <row r="170" spans="1:27" s="1" customFormat="1" ht="13.8" thickBot="1" x14ac:dyDescent="0.3">
      <c r="A170" s="8" t="s">
        <v>23</v>
      </c>
      <c r="B170" s="7"/>
      <c r="C170" s="7"/>
      <c r="D170" s="78">
        <f>SUBTOTAL(9,D168:D169)</f>
        <v>3</v>
      </c>
      <c r="E170" s="5">
        <f>SUBTOTAL(9,E168:E169)</f>
        <v>4</v>
      </c>
      <c r="F170" s="4">
        <f>SUBTOTAL(9,F168:F169)</f>
        <v>7</v>
      </c>
      <c r="G170" s="5">
        <f>SUBTOTAL(9,G168:G169)</f>
        <v>0</v>
      </c>
      <c r="H170" s="5">
        <f>SUBTOTAL(9,H168:H169)</f>
        <v>0</v>
      </c>
      <c r="I170" s="5">
        <f>SUBTOTAL(9,I168:I169)</f>
        <v>0</v>
      </c>
      <c r="J170" s="78">
        <f>SUBTOTAL(9,J168:J169)</f>
        <v>0</v>
      </c>
      <c r="K170" s="5">
        <f>SUBTOTAL(9,K168:K169)</f>
        <v>0</v>
      </c>
      <c r="L170" s="4">
        <f>SUBTOTAL(9,L168:L169)</f>
        <v>0</v>
      </c>
      <c r="M170" s="78">
        <f>SUBTOTAL(9,M168:M169)</f>
        <v>0</v>
      </c>
      <c r="N170" s="5">
        <f>SUBTOTAL(9,N168:N169)</f>
        <v>0</v>
      </c>
      <c r="O170" s="5">
        <f>SUBTOTAL(9,O168:O169)</f>
        <v>0</v>
      </c>
      <c r="P170" s="78">
        <f>SUBTOTAL(9,P168:P169)</f>
        <v>0</v>
      </c>
      <c r="Q170" s="5">
        <f>SUBTOTAL(9,Q168:Q169)</f>
        <v>0</v>
      </c>
      <c r="R170" s="4">
        <f>SUBTOTAL(9,R168:R169)</f>
        <v>0</v>
      </c>
      <c r="S170" s="5">
        <f>SUBTOTAL(9,S168:S169)</f>
        <v>0</v>
      </c>
      <c r="T170" s="5">
        <f>SUBTOTAL(9,T168:T169)</f>
        <v>0</v>
      </c>
      <c r="U170" s="5">
        <f>SUBTOTAL(9,U168:U169)</f>
        <v>0</v>
      </c>
      <c r="V170" s="78">
        <f>SUBTOTAL(9,V168:V169)</f>
        <v>0</v>
      </c>
      <c r="W170" s="5">
        <f>SUBTOTAL(9,W168:W169)</f>
        <v>0</v>
      </c>
      <c r="X170" s="4">
        <f>SUBTOTAL(9,X168:X169)</f>
        <v>0</v>
      </c>
      <c r="Y170" s="3">
        <f>D170+G170+J170+M170+P170+S170+V170</f>
        <v>3</v>
      </c>
      <c r="Z170" s="3">
        <f>E170+H170+K170+N170+Q170+T170+W170</f>
        <v>4</v>
      </c>
      <c r="AA170" s="2">
        <f>SUBTOTAL(9,AA168:AA169)</f>
        <v>7</v>
      </c>
    </row>
    <row r="171" spans="1:27" x14ac:dyDescent="0.25">
      <c r="A171" s="56"/>
      <c r="B171" s="32"/>
      <c r="C171" s="32"/>
      <c r="D171" s="31"/>
      <c r="E171" s="30"/>
      <c r="F171" s="29"/>
      <c r="G171" s="30"/>
      <c r="H171" s="30"/>
      <c r="I171" s="30"/>
      <c r="J171" s="31"/>
      <c r="K171" s="30"/>
      <c r="L171" s="29"/>
      <c r="M171" s="31"/>
      <c r="N171" s="30"/>
      <c r="O171" s="30"/>
      <c r="P171" s="31"/>
      <c r="Q171" s="30"/>
      <c r="R171" s="29"/>
      <c r="S171" s="30"/>
      <c r="T171" s="30"/>
      <c r="U171" s="30"/>
      <c r="V171" s="31"/>
      <c r="W171" s="30"/>
      <c r="X171" s="29"/>
      <c r="Y171" s="28"/>
      <c r="Z171" s="28"/>
      <c r="AA171" s="27"/>
    </row>
    <row r="172" spans="1:27" s="58" customFormat="1" x14ac:dyDescent="0.25">
      <c r="A172" s="56" t="s">
        <v>22</v>
      </c>
      <c r="B172" s="32">
        <v>5160</v>
      </c>
      <c r="C172" s="32">
        <v>5</v>
      </c>
      <c r="D172" s="38">
        <v>4</v>
      </c>
      <c r="E172" s="37">
        <v>38</v>
      </c>
      <c r="F172" s="36">
        <f>D172+E172</f>
        <v>42</v>
      </c>
      <c r="G172" s="37">
        <v>0</v>
      </c>
      <c r="H172" s="37">
        <v>2</v>
      </c>
      <c r="I172" s="40">
        <f>G172+H172</f>
        <v>2</v>
      </c>
      <c r="J172" s="38">
        <v>0</v>
      </c>
      <c r="K172" s="37">
        <v>1</v>
      </c>
      <c r="L172" s="36">
        <f>J172+K172</f>
        <v>1</v>
      </c>
      <c r="M172" s="38">
        <v>1</v>
      </c>
      <c r="N172" s="37">
        <v>3</v>
      </c>
      <c r="O172" s="40">
        <f>M172+N172</f>
        <v>4</v>
      </c>
      <c r="P172" s="38">
        <v>1</v>
      </c>
      <c r="Q172" s="37">
        <v>0</v>
      </c>
      <c r="R172" s="36">
        <f>P172+Q172</f>
        <v>1</v>
      </c>
      <c r="S172" s="37"/>
      <c r="T172" s="37"/>
      <c r="U172" s="40">
        <f>S172+T172</f>
        <v>0</v>
      </c>
      <c r="V172" s="38">
        <v>0</v>
      </c>
      <c r="W172" s="37">
        <v>3</v>
      </c>
      <c r="X172" s="36">
        <f>V172+W172</f>
        <v>3</v>
      </c>
      <c r="Y172" s="35">
        <f>D172+G172+J172+M172+P172+S172+V172</f>
        <v>6</v>
      </c>
      <c r="Z172" s="35">
        <f>E172+H172+K172+N172+Q172+T172+W172</f>
        <v>47</v>
      </c>
      <c r="AA172" s="34">
        <f>F172+I172+L172+O172+R172+U172+X172</f>
        <v>53</v>
      </c>
    </row>
    <row r="173" spans="1:27" x14ac:dyDescent="0.25">
      <c r="A173" s="22"/>
      <c r="B173" s="21"/>
      <c r="C173" s="21"/>
      <c r="D173" s="31"/>
      <c r="E173" s="30"/>
      <c r="F173" s="29"/>
      <c r="G173" s="67"/>
      <c r="H173" s="67"/>
      <c r="I173" s="67"/>
      <c r="J173" s="31"/>
      <c r="K173" s="30"/>
      <c r="L173" s="29"/>
      <c r="M173" s="31"/>
      <c r="N173" s="67"/>
      <c r="O173" s="67"/>
      <c r="P173" s="31"/>
      <c r="Q173" s="30"/>
      <c r="R173" s="29"/>
      <c r="S173" s="67"/>
      <c r="T173" s="67"/>
      <c r="U173" s="67"/>
      <c r="V173" s="31"/>
      <c r="W173" s="30"/>
      <c r="X173" s="29"/>
      <c r="Y173" s="66"/>
      <c r="Z173" s="66"/>
      <c r="AA173" s="27"/>
    </row>
    <row r="174" spans="1:27" x14ac:dyDescent="0.25">
      <c r="A174" s="56" t="s">
        <v>21</v>
      </c>
      <c r="B174" s="32"/>
      <c r="C174" s="32"/>
      <c r="D174" s="31"/>
      <c r="E174" s="30"/>
      <c r="F174" s="29"/>
      <c r="G174" s="30"/>
      <c r="H174" s="30"/>
      <c r="I174" s="30"/>
      <c r="J174" s="31"/>
      <c r="K174" s="30"/>
      <c r="L174" s="29"/>
      <c r="M174" s="30"/>
      <c r="N174" s="30"/>
      <c r="O174" s="30"/>
      <c r="P174" s="31"/>
      <c r="Q174" s="30"/>
      <c r="R174" s="29"/>
      <c r="S174" s="30"/>
      <c r="T174" s="30"/>
      <c r="U174" s="30"/>
      <c r="V174" s="31"/>
      <c r="W174" s="30"/>
      <c r="X174" s="29"/>
      <c r="Y174" s="71"/>
      <c r="Z174" s="28"/>
      <c r="AA174" s="27"/>
    </row>
    <row r="175" spans="1:27" s="1" customFormat="1" x14ac:dyDescent="0.25">
      <c r="A175" s="33" t="s">
        <v>20</v>
      </c>
      <c r="B175" s="87">
        <v>5040</v>
      </c>
      <c r="C175" s="86">
        <v>5</v>
      </c>
      <c r="D175" s="83"/>
      <c r="E175" s="83"/>
      <c r="F175" s="82">
        <f>D175+E175</f>
        <v>0</v>
      </c>
      <c r="G175" s="83"/>
      <c r="H175" s="83"/>
      <c r="I175" s="85">
        <f>G175+H175</f>
        <v>0</v>
      </c>
      <c r="J175" s="84"/>
      <c r="K175" s="83"/>
      <c r="L175" s="82">
        <f>J175+K175</f>
        <v>0</v>
      </c>
      <c r="M175" s="84"/>
      <c r="N175" s="83"/>
      <c r="O175" s="82">
        <f>M175+N175</f>
        <v>0</v>
      </c>
      <c r="P175" s="84"/>
      <c r="Q175" s="83"/>
      <c r="R175" s="82">
        <f>P175+Q175</f>
        <v>0</v>
      </c>
      <c r="S175" s="83"/>
      <c r="T175" s="83"/>
      <c r="U175" s="85">
        <f>S175+T175</f>
        <v>0</v>
      </c>
      <c r="V175" s="84"/>
      <c r="W175" s="83"/>
      <c r="X175" s="82">
        <f>V175+W175</f>
        <v>0</v>
      </c>
      <c r="Y175" s="81">
        <f>D175+G175+J175+M175+P175+S175+V175</f>
        <v>0</v>
      </c>
      <c r="Z175" s="80">
        <f>E175+H175+K175+N175+Q175+T175+W175</f>
        <v>0</v>
      </c>
      <c r="AA175" s="79">
        <f>F175+I175+L175+O175+R175+U175+X175</f>
        <v>0</v>
      </c>
    </row>
    <row r="176" spans="1:27" s="1" customFormat="1" x14ac:dyDescent="0.25">
      <c r="A176" s="33" t="s">
        <v>19</v>
      </c>
      <c r="B176" s="87">
        <v>5050</v>
      </c>
      <c r="C176" s="86">
        <v>5</v>
      </c>
      <c r="D176" s="83">
        <v>1</v>
      </c>
      <c r="E176" s="83">
        <v>0</v>
      </c>
      <c r="F176" s="82">
        <f>D176+E176</f>
        <v>1</v>
      </c>
      <c r="G176" s="83"/>
      <c r="H176" s="83"/>
      <c r="I176" s="85">
        <f>G176+H176</f>
        <v>0</v>
      </c>
      <c r="J176" s="84"/>
      <c r="K176" s="83"/>
      <c r="L176" s="82">
        <f>J176+K176</f>
        <v>0</v>
      </c>
      <c r="M176" s="83"/>
      <c r="N176" s="83"/>
      <c r="O176" s="82">
        <f>M176+N176</f>
        <v>0</v>
      </c>
      <c r="P176" s="84"/>
      <c r="Q176" s="83"/>
      <c r="R176" s="82">
        <f>P176+Q176</f>
        <v>0</v>
      </c>
      <c r="S176" s="83"/>
      <c r="T176" s="83"/>
      <c r="U176" s="85">
        <f>S176+T176</f>
        <v>0</v>
      </c>
      <c r="V176" s="84">
        <v>0</v>
      </c>
      <c r="W176" s="83">
        <v>1</v>
      </c>
      <c r="X176" s="82">
        <f>V176+W176</f>
        <v>1</v>
      </c>
      <c r="Y176" s="81">
        <f>D176+G176+J176+M176+P176+S176+V176</f>
        <v>1</v>
      </c>
      <c r="Z176" s="80">
        <f>E176+H176+K176+N176+Q176+T176+W176</f>
        <v>1</v>
      </c>
      <c r="AA176" s="79">
        <f>F176+I176+L176+O176+R176+U176+X176</f>
        <v>2</v>
      </c>
    </row>
    <row r="177" spans="1:27" s="1" customFormat="1" ht="13.8" thickBot="1" x14ac:dyDescent="0.3">
      <c r="A177" s="33" t="s">
        <v>18</v>
      </c>
      <c r="B177" s="87">
        <v>5060</v>
      </c>
      <c r="C177" s="86">
        <v>5</v>
      </c>
      <c r="D177" s="83"/>
      <c r="E177" s="83"/>
      <c r="F177" s="82">
        <f>D177+E177</f>
        <v>0</v>
      </c>
      <c r="G177" s="83"/>
      <c r="H177" s="83"/>
      <c r="I177" s="85">
        <f>G177+H177</f>
        <v>0</v>
      </c>
      <c r="J177" s="84"/>
      <c r="K177" s="83"/>
      <c r="L177" s="82">
        <f>J177+K177</f>
        <v>0</v>
      </c>
      <c r="M177" s="83"/>
      <c r="N177" s="83"/>
      <c r="O177" s="85">
        <f>M177+N177</f>
        <v>0</v>
      </c>
      <c r="P177" s="84"/>
      <c r="Q177" s="83"/>
      <c r="R177" s="82">
        <f>P177+Q177</f>
        <v>0</v>
      </c>
      <c r="S177" s="83"/>
      <c r="T177" s="83"/>
      <c r="U177" s="85">
        <f>S177+T177</f>
        <v>0</v>
      </c>
      <c r="V177" s="84"/>
      <c r="W177" s="83"/>
      <c r="X177" s="82">
        <f>V177+W177</f>
        <v>0</v>
      </c>
      <c r="Y177" s="81">
        <f>D177+G177+J177+M177+P177+S177+V177</f>
        <v>0</v>
      </c>
      <c r="Z177" s="80">
        <f>E177+H177+K177+N177+Q177+T177+W177</f>
        <v>0</v>
      </c>
      <c r="AA177" s="79">
        <f>F177+I177+L177+O177+R177+U177+X177</f>
        <v>0</v>
      </c>
    </row>
    <row r="178" spans="1:27" s="1" customFormat="1" ht="13.8" thickBot="1" x14ac:dyDescent="0.3">
      <c r="A178" s="8" t="s">
        <v>17</v>
      </c>
      <c r="B178" s="7"/>
      <c r="C178" s="7"/>
      <c r="D178" s="5">
        <f>SUBTOTAL(9,D175:D177)</f>
        <v>1</v>
      </c>
      <c r="E178" s="5">
        <f>SUBTOTAL(9,E175:E177)</f>
        <v>0</v>
      </c>
      <c r="F178" s="4">
        <f>SUBTOTAL(9,F175:F177)</f>
        <v>1</v>
      </c>
      <c r="G178" s="5">
        <f>SUBTOTAL(9,G175:G177)</f>
        <v>0</v>
      </c>
      <c r="H178" s="5">
        <f>SUBTOTAL(9,H175:H177)</f>
        <v>0</v>
      </c>
      <c r="I178" s="5">
        <f>SUBTOTAL(9,I175:I177)</f>
        <v>0</v>
      </c>
      <c r="J178" s="78">
        <f>SUBTOTAL(9,J175:J177)</f>
        <v>0</v>
      </c>
      <c r="K178" s="5">
        <f>SUBTOTAL(9,K175:K177)</f>
        <v>0</v>
      </c>
      <c r="L178" s="4">
        <f>SUBTOTAL(9,L175:L177)</f>
        <v>0</v>
      </c>
      <c r="M178" s="5">
        <f>SUBTOTAL(9,M175:M177)</f>
        <v>0</v>
      </c>
      <c r="N178" s="5">
        <f>SUBTOTAL(9,N175:N177)</f>
        <v>0</v>
      </c>
      <c r="O178" s="5">
        <f>SUBTOTAL(9,O175:O177)</f>
        <v>0</v>
      </c>
      <c r="P178" s="78">
        <f>SUBTOTAL(9,P175:P177)</f>
        <v>0</v>
      </c>
      <c r="Q178" s="5">
        <f>SUBTOTAL(9,Q175:Q177)</f>
        <v>0</v>
      </c>
      <c r="R178" s="4">
        <f>SUBTOTAL(9,R175:R177)</f>
        <v>0</v>
      </c>
      <c r="S178" s="5">
        <f>SUBTOTAL(9,S175:S177)</f>
        <v>0</v>
      </c>
      <c r="T178" s="5">
        <f>SUBTOTAL(9,T175:T177)</f>
        <v>0</v>
      </c>
      <c r="U178" s="5">
        <f>SUBTOTAL(9,U175:U177)</f>
        <v>0</v>
      </c>
      <c r="V178" s="78">
        <f>SUBTOTAL(9,V175:V177)</f>
        <v>0</v>
      </c>
      <c r="W178" s="5">
        <f>SUBTOTAL(9,W175:W177)</f>
        <v>1</v>
      </c>
      <c r="X178" s="4">
        <f>SUBTOTAL(9,X175:X177)</f>
        <v>1</v>
      </c>
      <c r="Y178" s="77">
        <f>D178+G178+J178+M178+P178+S178+V178</f>
        <v>1</v>
      </c>
      <c r="Z178" s="3">
        <f>E178+H178+K178+N178+Q178+T178+W178</f>
        <v>1</v>
      </c>
      <c r="AA178" s="2">
        <f>SUBTOTAL(9,AA175:AA177)</f>
        <v>2</v>
      </c>
    </row>
    <row r="179" spans="1:27" ht="13.8" thickBot="1" x14ac:dyDescent="0.3">
      <c r="A179" s="56"/>
      <c r="B179" s="32"/>
      <c r="C179" s="32"/>
      <c r="D179" s="31"/>
      <c r="E179" s="30"/>
      <c r="F179" s="29"/>
      <c r="G179" s="30"/>
      <c r="H179" s="30"/>
      <c r="I179" s="30"/>
      <c r="J179" s="31"/>
      <c r="K179" s="30"/>
      <c r="L179" s="29"/>
      <c r="M179" s="30"/>
      <c r="N179" s="30"/>
      <c r="O179" s="30"/>
      <c r="P179" s="31"/>
      <c r="Q179" s="30"/>
      <c r="R179" s="29"/>
      <c r="S179" s="30"/>
      <c r="T179" s="30"/>
      <c r="U179" s="30"/>
      <c r="V179" s="31"/>
      <c r="W179" s="30"/>
      <c r="X179" s="29"/>
      <c r="Y179" s="71"/>
      <c r="Z179" s="28"/>
      <c r="AA179" s="27"/>
    </row>
    <row r="180" spans="1:27" s="1" customFormat="1" ht="13.8" thickBot="1" x14ac:dyDescent="0.3">
      <c r="A180" s="74" t="s">
        <v>16</v>
      </c>
      <c r="B180" s="76"/>
      <c r="C180" s="75">
        <v>5</v>
      </c>
      <c r="D180" s="74">
        <f>D161+D162+D163+D166+D168+D169+D172+D178</f>
        <v>17</v>
      </c>
      <c r="E180" s="73">
        <f>E161+E162+E163+E166+E168+E169+E172+E178</f>
        <v>101</v>
      </c>
      <c r="F180" s="72">
        <f>F161+F162+F163+F166+F168+F169+F172+F178</f>
        <v>118</v>
      </c>
      <c r="G180" s="74">
        <f>G161+G162+G163+G166+G168+G169+G172+G178</f>
        <v>0</v>
      </c>
      <c r="H180" s="73">
        <f>H161+H162+H163+H166+H168+H169+H172+H178</f>
        <v>6</v>
      </c>
      <c r="I180" s="72">
        <f>I161+I162+I163+I166+I168+I169+I172+I178</f>
        <v>6</v>
      </c>
      <c r="J180" s="74">
        <f>J161+J162+J163+J166+J168+J169+J172+J178</f>
        <v>0</v>
      </c>
      <c r="K180" s="73">
        <f>K161+K162+K163+K166+K168+K169+K172+K178</f>
        <v>1</v>
      </c>
      <c r="L180" s="72">
        <f>L161+L162+L163+L166+L168+L169+L172+L178</f>
        <v>1</v>
      </c>
      <c r="M180" s="74">
        <f>M161+M162+M163+M166+M168+M169+M172+M178</f>
        <v>5</v>
      </c>
      <c r="N180" s="73">
        <f>N161+N162+N163+N166+N168+N169+N172+N178</f>
        <v>9</v>
      </c>
      <c r="O180" s="72">
        <f>O161+O162+O163+O166+O168+O169+O172+O178</f>
        <v>14</v>
      </c>
      <c r="P180" s="74">
        <f>P161+P162+P163+P166+P168+P169+P172+P178</f>
        <v>2</v>
      </c>
      <c r="Q180" s="73">
        <f>Q161+Q162+Q163+Q166+Q168+Q169+Q172+Q178</f>
        <v>0</v>
      </c>
      <c r="R180" s="72">
        <f>R161+R162+R163+R166+R168+R169+R172+R178</f>
        <v>2</v>
      </c>
      <c r="S180" s="74">
        <f>S161+S162+S163+S166+S168+S169+S172+S178</f>
        <v>0</v>
      </c>
      <c r="T180" s="73">
        <f>T161+T162+T163+T166+T168+T169+T172+T178</f>
        <v>1</v>
      </c>
      <c r="U180" s="72">
        <f>U161+U162+U163+U166+U168+U169+U172+U178</f>
        <v>1</v>
      </c>
      <c r="V180" s="74">
        <f>V161+V162+V163+V166+V168+V169+V172+V178</f>
        <v>2</v>
      </c>
      <c r="W180" s="73">
        <f>W161+W162+W163+W166+W168+W169+W172+W178</f>
        <v>9</v>
      </c>
      <c r="X180" s="73">
        <f>X161+X162+X163+X166+X168+X169+X172+X178</f>
        <v>11</v>
      </c>
      <c r="Y180" s="74">
        <f>Y161+Y162+Y163+Y166+Y168+Y169+Y172+Y178</f>
        <v>26</v>
      </c>
      <c r="Z180" s="73">
        <f>Z161+Z162+Z163+Z166+Z168+Z169+Z172+Z178</f>
        <v>127</v>
      </c>
      <c r="AA180" s="72">
        <f>AA161+AA162+AA163+AA166+AA168+AA169+AA172+AA178</f>
        <v>153</v>
      </c>
    </row>
    <row r="181" spans="1:27" s="1" customFormat="1" ht="13.8" thickBot="1" x14ac:dyDescent="0.3">
      <c r="A181" s="56"/>
      <c r="B181" s="32"/>
      <c r="C181" s="32"/>
      <c r="D181" s="31"/>
      <c r="E181" s="30"/>
      <c r="F181" s="29"/>
      <c r="G181" s="30"/>
      <c r="H181" s="30"/>
      <c r="I181" s="30"/>
      <c r="J181" s="31"/>
      <c r="K181" s="30"/>
      <c r="L181" s="29"/>
      <c r="M181" s="30"/>
      <c r="N181" s="30"/>
      <c r="O181" s="30"/>
      <c r="P181" s="31"/>
      <c r="Q181" s="30"/>
      <c r="R181" s="29"/>
      <c r="S181" s="30"/>
      <c r="T181" s="30"/>
      <c r="U181" s="30"/>
      <c r="V181" s="31"/>
      <c r="W181" s="30"/>
      <c r="X181" s="29"/>
      <c r="Y181" s="71"/>
      <c r="Z181" s="28"/>
      <c r="AA181" s="27"/>
    </row>
    <row r="182" spans="1:27" s="1" customFormat="1" ht="13.8" thickBot="1" x14ac:dyDescent="0.3">
      <c r="A182" s="70" t="s">
        <v>15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8"/>
    </row>
    <row r="183" spans="1:27" x14ac:dyDescent="0.25">
      <c r="A183" s="22"/>
      <c r="B183" s="21"/>
      <c r="C183" s="21"/>
      <c r="D183" s="31"/>
      <c r="E183" s="30"/>
      <c r="F183" s="29"/>
      <c r="G183" s="67"/>
      <c r="H183" s="67"/>
      <c r="I183" s="67"/>
      <c r="J183" s="31"/>
      <c r="K183" s="30"/>
      <c r="L183" s="29"/>
      <c r="M183" s="31"/>
      <c r="N183" s="67"/>
      <c r="O183" s="67"/>
      <c r="P183" s="31"/>
      <c r="Q183" s="30"/>
      <c r="R183" s="29"/>
      <c r="S183" s="67"/>
      <c r="T183" s="67"/>
      <c r="U183" s="67"/>
      <c r="V183" s="31"/>
      <c r="W183" s="30"/>
      <c r="X183" s="29"/>
      <c r="Y183" s="66"/>
      <c r="Z183" s="66"/>
      <c r="AA183" s="27"/>
    </row>
    <row r="184" spans="1:27" s="1" customFormat="1" x14ac:dyDescent="0.25">
      <c r="A184" s="56" t="s">
        <v>14</v>
      </c>
      <c r="B184" s="32">
        <v>6070</v>
      </c>
      <c r="C184" s="32">
        <v>5</v>
      </c>
      <c r="D184" s="54">
        <v>1</v>
      </c>
      <c r="E184" s="56">
        <v>0</v>
      </c>
      <c r="F184" s="36">
        <f>D184+E184</f>
        <v>1</v>
      </c>
      <c r="G184" s="56"/>
      <c r="H184" s="56"/>
      <c r="I184" s="36">
        <f>G184+H184</f>
        <v>0</v>
      </c>
      <c r="J184" s="54"/>
      <c r="K184" s="56"/>
      <c r="L184" s="36">
        <f>J184+K184</f>
        <v>0</v>
      </c>
      <c r="M184" s="54"/>
      <c r="N184" s="56"/>
      <c r="O184" s="36">
        <f>M184+N184</f>
        <v>0</v>
      </c>
      <c r="P184" s="54"/>
      <c r="Q184" s="56"/>
      <c r="R184" s="36">
        <f>P184+Q184</f>
        <v>0</v>
      </c>
      <c r="S184" s="56"/>
      <c r="T184" s="56"/>
      <c r="U184" s="36">
        <f>S184+T184</f>
        <v>0</v>
      </c>
      <c r="V184" s="54"/>
      <c r="W184" s="56"/>
      <c r="X184" s="36">
        <f>V184+W184</f>
        <v>0</v>
      </c>
      <c r="Y184" s="55">
        <f>D184+G184+J184+M184+P184+S184+V184</f>
        <v>1</v>
      </c>
      <c r="Z184" s="35">
        <f>E184+H184+K184+N184+Q184+T184+W184</f>
        <v>0</v>
      </c>
      <c r="AA184" s="34">
        <f>F184+I184+L184+O184+R184+U184+X184</f>
        <v>1</v>
      </c>
    </row>
    <row r="185" spans="1:27" x14ac:dyDescent="0.25">
      <c r="A185" s="33"/>
      <c r="B185" s="32"/>
      <c r="C185" s="32"/>
      <c r="D185" s="31"/>
      <c r="E185" s="30"/>
      <c r="F185" s="29"/>
      <c r="G185" s="30"/>
      <c r="H185" s="30"/>
      <c r="I185" s="30"/>
      <c r="J185" s="31"/>
      <c r="K185" s="30"/>
      <c r="L185" s="29"/>
      <c r="M185" s="31"/>
      <c r="N185" s="30"/>
      <c r="O185" s="30"/>
      <c r="P185" s="31"/>
      <c r="Q185" s="30"/>
      <c r="R185" s="29"/>
      <c r="S185" s="30"/>
      <c r="T185" s="30"/>
      <c r="U185" s="30"/>
      <c r="V185" s="31"/>
      <c r="W185" s="30"/>
      <c r="X185" s="29"/>
      <c r="Y185" s="28"/>
      <c r="Z185" s="28"/>
      <c r="AA185" s="27"/>
    </row>
    <row r="186" spans="1:27" x14ac:dyDescent="0.25">
      <c r="A186" s="33"/>
      <c r="B186" s="32"/>
      <c r="C186" s="32"/>
      <c r="D186" s="31"/>
      <c r="E186" s="30"/>
      <c r="F186" s="29"/>
      <c r="G186" s="30"/>
      <c r="H186" s="30"/>
      <c r="I186" s="30"/>
      <c r="J186" s="31"/>
      <c r="K186" s="30"/>
      <c r="L186" s="29"/>
      <c r="M186" s="31"/>
      <c r="N186" s="30"/>
      <c r="O186" s="30"/>
      <c r="P186" s="31"/>
      <c r="Q186" s="30"/>
      <c r="R186" s="29"/>
      <c r="S186" s="30"/>
      <c r="T186" s="30"/>
      <c r="U186" s="30"/>
      <c r="V186" s="31"/>
      <c r="W186" s="30"/>
      <c r="X186" s="29"/>
      <c r="Y186" s="28"/>
      <c r="Z186" s="28"/>
      <c r="AA186" s="27"/>
    </row>
    <row r="187" spans="1:27" s="1" customFormat="1" x14ac:dyDescent="0.25">
      <c r="A187" s="54" t="s">
        <v>13</v>
      </c>
      <c r="B187" s="32">
        <v>6020</v>
      </c>
      <c r="C187" s="32">
        <v>5</v>
      </c>
      <c r="D187" s="38">
        <v>46</v>
      </c>
      <c r="E187" s="37">
        <v>32</v>
      </c>
      <c r="F187" s="36">
        <f>D187+E187</f>
        <v>78</v>
      </c>
      <c r="G187" s="37">
        <v>3</v>
      </c>
      <c r="H187" s="37">
        <v>0</v>
      </c>
      <c r="I187" s="36">
        <f>G187+H187</f>
        <v>3</v>
      </c>
      <c r="J187" s="38">
        <v>1</v>
      </c>
      <c r="K187" s="37">
        <v>0</v>
      </c>
      <c r="L187" s="36">
        <f>J187+K187</f>
        <v>1</v>
      </c>
      <c r="M187" s="38">
        <v>2</v>
      </c>
      <c r="N187" s="37">
        <v>2</v>
      </c>
      <c r="O187" s="40">
        <f>M187+N187</f>
        <v>4</v>
      </c>
      <c r="P187" s="38">
        <v>0</v>
      </c>
      <c r="Q187" s="37">
        <v>2</v>
      </c>
      <c r="R187" s="36">
        <f>P187+Q187</f>
        <v>2</v>
      </c>
      <c r="S187" s="37"/>
      <c r="T187" s="37"/>
      <c r="U187" s="40">
        <f>S187+T187</f>
        <v>0</v>
      </c>
      <c r="V187" s="38">
        <v>2</v>
      </c>
      <c r="W187" s="37">
        <v>2</v>
      </c>
      <c r="X187" s="36">
        <f>V187+W187</f>
        <v>4</v>
      </c>
      <c r="Y187" s="35">
        <f>D187+G187+J187+M187+P187+S187+V187</f>
        <v>54</v>
      </c>
      <c r="Z187" s="35">
        <f>E187+H187+K187+N187+Q187+T187+W187</f>
        <v>38</v>
      </c>
      <c r="AA187" s="34">
        <f>F187+I187+L187+O187+R187+U187+X187</f>
        <v>92</v>
      </c>
    </row>
    <row r="188" spans="1:27" s="1" customFormat="1" x14ac:dyDescent="0.25">
      <c r="A188" s="56"/>
      <c r="B188" s="32"/>
      <c r="C188" s="32"/>
      <c r="D188" s="64"/>
      <c r="E188" s="63"/>
      <c r="F188" s="62"/>
      <c r="G188" s="63"/>
      <c r="H188" s="63"/>
      <c r="I188" s="65"/>
      <c r="J188" s="64"/>
      <c r="K188" s="63"/>
      <c r="L188" s="62"/>
      <c r="M188" s="64"/>
      <c r="N188" s="63"/>
      <c r="O188" s="65"/>
      <c r="P188" s="64"/>
      <c r="Q188" s="63"/>
      <c r="R188" s="62"/>
      <c r="S188" s="63"/>
      <c r="T188" s="63"/>
      <c r="U188" s="65"/>
      <c r="V188" s="64"/>
      <c r="W188" s="63"/>
      <c r="X188" s="62"/>
      <c r="Y188" s="61"/>
      <c r="Z188" s="61"/>
      <c r="AA188" s="60"/>
    </row>
    <row r="189" spans="1:27" s="58" customFormat="1" x14ac:dyDescent="0.25">
      <c r="A189" s="54" t="s">
        <v>12</v>
      </c>
      <c r="B189" s="32" t="s">
        <v>11</v>
      </c>
      <c r="C189" s="59">
        <v>5</v>
      </c>
      <c r="D189" s="38">
        <v>10</v>
      </c>
      <c r="E189" s="37">
        <v>7</v>
      </c>
      <c r="F189" s="36">
        <f>D189+E189</f>
        <v>17</v>
      </c>
      <c r="G189" s="37">
        <v>1</v>
      </c>
      <c r="H189" s="37">
        <v>0</v>
      </c>
      <c r="I189" s="40">
        <f>G189+H189</f>
        <v>1</v>
      </c>
      <c r="J189" s="38"/>
      <c r="K189" s="37"/>
      <c r="L189" s="36">
        <f>J189+K189</f>
        <v>0</v>
      </c>
      <c r="M189" s="38"/>
      <c r="N189" s="37"/>
      <c r="O189" s="40">
        <f>M189+N189</f>
        <v>0</v>
      </c>
      <c r="P189" s="38"/>
      <c r="Q189" s="37"/>
      <c r="R189" s="36">
        <f>P189+Q189</f>
        <v>0</v>
      </c>
      <c r="S189" s="37"/>
      <c r="T189" s="37"/>
      <c r="U189" s="40">
        <f>S189+T189</f>
        <v>0</v>
      </c>
      <c r="V189" s="38"/>
      <c r="W189" s="37"/>
      <c r="X189" s="36">
        <f>V189+W189</f>
        <v>0</v>
      </c>
      <c r="Y189" s="35">
        <f>D189+G189+J189+M189+P189+S189+V189</f>
        <v>11</v>
      </c>
      <c r="Z189" s="35">
        <f>E189+H189+K189+N189+Q189+T189+W189</f>
        <v>7</v>
      </c>
      <c r="AA189" s="34">
        <f>F189+I189+L189+O189+R189+U189+X189</f>
        <v>18</v>
      </c>
    </row>
    <row r="190" spans="1:27" x14ac:dyDescent="0.25">
      <c r="A190" s="33"/>
      <c r="B190" s="32"/>
      <c r="C190" s="32"/>
      <c r="D190" s="31"/>
      <c r="E190" s="30"/>
      <c r="F190" s="29"/>
      <c r="G190" s="30"/>
      <c r="H190" s="30"/>
      <c r="I190" s="30"/>
      <c r="J190" s="31"/>
      <c r="K190" s="30"/>
      <c r="L190" s="29"/>
      <c r="M190" s="31"/>
      <c r="N190" s="30"/>
      <c r="O190" s="30"/>
      <c r="P190" s="31"/>
      <c r="Q190" s="30"/>
      <c r="R190" s="29"/>
      <c r="S190" s="30"/>
      <c r="T190" s="30"/>
      <c r="U190" s="30"/>
      <c r="V190" s="31"/>
      <c r="W190" s="30"/>
      <c r="X190" s="29"/>
      <c r="Y190" s="28"/>
      <c r="Z190" s="28"/>
      <c r="AA190" s="27"/>
    </row>
    <row r="191" spans="1:27" s="1" customFormat="1" ht="26.4" x14ac:dyDescent="0.25">
      <c r="A191" s="54" t="s">
        <v>10</v>
      </c>
      <c r="B191" s="57" t="s">
        <v>9</v>
      </c>
      <c r="C191" s="32">
        <v>5</v>
      </c>
      <c r="D191" s="38">
        <v>17</v>
      </c>
      <c r="E191" s="37">
        <v>3</v>
      </c>
      <c r="F191" s="36">
        <f>D191+E191</f>
        <v>20</v>
      </c>
      <c r="G191" s="37">
        <v>1</v>
      </c>
      <c r="H191" s="37">
        <v>0</v>
      </c>
      <c r="I191" s="36">
        <f>G191+H191</f>
        <v>1</v>
      </c>
      <c r="J191" s="38"/>
      <c r="K191" s="37"/>
      <c r="L191" s="36">
        <f>J191+K191</f>
        <v>0</v>
      </c>
      <c r="M191" s="38">
        <v>0</v>
      </c>
      <c r="N191" s="37">
        <v>1</v>
      </c>
      <c r="O191" s="36">
        <f>M191+N191</f>
        <v>1</v>
      </c>
      <c r="P191" s="38">
        <v>1</v>
      </c>
      <c r="Q191" s="37">
        <v>0</v>
      </c>
      <c r="R191" s="36">
        <f>P191+Q191</f>
        <v>1</v>
      </c>
      <c r="S191" s="37">
        <v>2</v>
      </c>
      <c r="T191" s="37">
        <v>0</v>
      </c>
      <c r="U191" s="36">
        <f>S191+T191</f>
        <v>2</v>
      </c>
      <c r="V191" s="38">
        <v>5</v>
      </c>
      <c r="W191" s="37">
        <v>0</v>
      </c>
      <c r="X191" s="36">
        <f>V191+W191</f>
        <v>5</v>
      </c>
      <c r="Y191" s="35">
        <f>D191+G191+J191+M191+P191+S191+V191</f>
        <v>26</v>
      </c>
      <c r="Z191" s="35">
        <f>E191+H191+K191+N191+Q191+T191+W191</f>
        <v>4</v>
      </c>
      <c r="AA191" s="34">
        <f>F191+I191+L191+O191+R191+U191+X191</f>
        <v>30</v>
      </c>
    </row>
    <row r="192" spans="1:27" x14ac:dyDescent="0.25">
      <c r="A192" s="33"/>
      <c r="B192" s="32"/>
      <c r="C192" s="32"/>
      <c r="D192" s="31"/>
      <c r="E192" s="30"/>
      <c r="F192" s="29"/>
      <c r="G192" s="30"/>
      <c r="H192" s="30"/>
      <c r="I192" s="30"/>
      <c r="J192" s="31"/>
      <c r="K192" s="30"/>
      <c r="L192" s="29"/>
      <c r="M192" s="31"/>
      <c r="N192" s="30"/>
      <c r="O192" s="30"/>
      <c r="P192" s="31"/>
      <c r="Q192" s="30"/>
      <c r="R192" s="29"/>
      <c r="S192" s="30"/>
      <c r="T192" s="30"/>
      <c r="U192" s="30"/>
      <c r="V192" s="31"/>
      <c r="W192" s="30"/>
      <c r="X192" s="29"/>
      <c r="Y192" s="28"/>
      <c r="Z192" s="28"/>
      <c r="AA192" s="27"/>
    </row>
    <row r="193" spans="1:27" s="1" customFormat="1" x14ac:dyDescent="0.25">
      <c r="A193" s="54" t="s">
        <v>8</v>
      </c>
      <c r="B193" s="32">
        <v>6050</v>
      </c>
      <c r="C193" s="32">
        <v>5</v>
      </c>
      <c r="D193" s="54">
        <v>12</v>
      </c>
      <c r="E193" s="56">
        <v>1</v>
      </c>
      <c r="F193" s="36">
        <f>D193+E193</f>
        <v>13</v>
      </c>
      <c r="G193" s="37">
        <v>2</v>
      </c>
      <c r="H193" s="37">
        <v>0</v>
      </c>
      <c r="I193" s="40">
        <f>G193+H193</f>
        <v>2</v>
      </c>
      <c r="J193" s="38"/>
      <c r="K193" s="37"/>
      <c r="L193" s="36">
        <f>J193+K193</f>
        <v>0</v>
      </c>
      <c r="M193" s="38"/>
      <c r="N193" s="37"/>
      <c r="O193" s="40">
        <f>M193+N193</f>
        <v>0</v>
      </c>
      <c r="P193" s="38"/>
      <c r="Q193" s="37"/>
      <c r="R193" s="36">
        <f>P193+Q193</f>
        <v>0</v>
      </c>
      <c r="S193" s="37"/>
      <c r="T193" s="37"/>
      <c r="U193" s="40">
        <f>S193+T193</f>
        <v>0</v>
      </c>
      <c r="V193" s="38">
        <v>1</v>
      </c>
      <c r="W193" s="37">
        <v>1</v>
      </c>
      <c r="X193" s="36">
        <f>V193+W193</f>
        <v>2</v>
      </c>
      <c r="Y193" s="55">
        <f>D193+G193+J193+M193+P193+S193+V193</f>
        <v>15</v>
      </c>
      <c r="Z193" s="35">
        <f>E193+H193+K193+N193+Q193+T193+W193</f>
        <v>2</v>
      </c>
      <c r="AA193" s="34">
        <f>F193+I193+L193+O193+R193+U193+X193</f>
        <v>17</v>
      </c>
    </row>
    <row r="194" spans="1:27" ht="13.8" thickBot="1" x14ac:dyDescent="0.3">
      <c r="A194" s="54"/>
      <c r="B194" s="32"/>
      <c r="C194" s="32"/>
      <c r="D194" s="31"/>
      <c r="E194" s="30"/>
      <c r="F194" s="29"/>
      <c r="G194" s="30"/>
      <c r="H194" s="30"/>
      <c r="I194" s="30"/>
      <c r="J194" s="31"/>
      <c r="K194" s="30"/>
      <c r="L194" s="29"/>
      <c r="M194" s="31"/>
      <c r="N194" s="30"/>
      <c r="O194" s="30"/>
      <c r="P194" s="31"/>
      <c r="Q194" s="30"/>
      <c r="R194" s="29"/>
      <c r="S194" s="30"/>
      <c r="T194" s="30"/>
      <c r="U194" s="30"/>
      <c r="V194" s="31"/>
      <c r="W194" s="30"/>
      <c r="X194" s="29"/>
      <c r="Y194" s="28"/>
      <c r="Z194" s="28"/>
      <c r="AA194" s="27"/>
    </row>
    <row r="195" spans="1:27" s="1" customFormat="1" ht="13.8" thickBot="1" x14ac:dyDescent="0.3">
      <c r="A195" s="52" t="s">
        <v>7</v>
      </c>
      <c r="B195" s="53"/>
      <c r="C195" s="53">
        <v>5</v>
      </c>
      <c r="D195" s="52">
        <f>D187+D189+D191+D193+D184</f>
        <v>86</v>
      </c>
      <c r="E195" s="51">
        <f>E187+E189+E191+E193+E184</f>
        <v>43</v>
      </c>
      <c r="F195" s="50">
        <f>F187+F189+F191+F193+F184</f>
        <v>129</v>
      </c>
      <c r="G195" s="52">
        <f>G187+G189+G191+G193+G184</f>
        <v>7</v>
      </c>
      <c r="H195" s="51">
        <f>H187+H189+H191+H193+H184</f>
        <v>0</v>
      </c>
      <c r="I195" s="50">
        <f>I187+I189+I191+I193+I184</f>
        <v>7</v>
      </c>
      <c r="J195" s="52">
        <f>J187+J189+J191+J193+J184</f>
        <v>1</v>
      </c>
      <c r="K195" s="51">
        <f>K187+K189+K191+K193+K184</f>
        <v>0</v>
      </c>
      <c r="L195" s="50">
        <f>L187+L189+L191+L193+L184</f>
        <v>1</v>
      </c>
      <c r="M195" s="52">
        <f>M187+M189+M191+M193+M184</f>
        <v>2</v>
      </c>
      <c r="N195" s="51">
        <f>N187+N189+N191+N193+N184</f>
        <v>3</v>
      </c>
      <c r="O195" s="50">
        <f>O187+O189+O191+O193+O184</f>
        <v>5</v>
      </c>
      <c r="P195" s="52">
        <f>P187+P189+P191+P193+P184</f>
        <v>1</v>
      </c>
      <c r="Q195" s="51">
        <f>Q187+Q189+Q191+Q193+Q184</f>
        <v>2</v>
      </c>
      <c r="R195" s="50">
        <f>R187+R189+R191+R193+R184</f>
        <v>3</v>
      </c>
      <c r="S195" s="52">
        <f>S187+S189+S191+S193+S184</f>
        <v>2</v>
      </c>
      <c r="T195" s="51">
        <f>T187+T189+T191+T193+T184</f>
        <v>0</v>
      </c>
      <c r="U195" s="50">
        <f>U187+U189+U191+U193+U184</f>
        <v>2</v>
      </c>
      <c r="V195" s="52">
        <f>V187+V189+V191+V193+V184</f>
        <v>8</v>
      </c>
      <c r="W195" s="51">
        <f>W187+W189+W191+W193+W184</f>
        <v>3</v>
      </c>
      <c r="X195" s="50">
        <f>X187+X189+X191+X193+X184</f>
        <v>11</v>
      </c>
      <c r="Y195" s="52">
        <f>Y187+Y189+Y191+Y193+Y184</f>
        <v>107</v>
      </c>
      <c r="Z195" s="51">
        <f>Z187+Z189+Z191+Z193+Z184</f>
        <v>51</v>
      </c>
      <c r="AA195" s="50">
        <f>AA187+AA189+AA191+AA193+AA184</f>
        <v>158</v>
      </c>
    </row>
    <row r="196" spans="1:27" s="44" customFormat="1" ht="13.8" thickBot="1" x14ac:dyDescent="0.3">
      <c r="A196" s="49"/>
      <c r="B196" s="48"/>
      <c r="C196" s="48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6"/>
      <c r="Z196" s="46"/>
      <c r="AA196" s="45"/>
    </row>
    <row r="197" spans="1:27" s="1" customFormat="1" ht="13.8" thickBot="1" x14ac:dyDescent="0.3">
      <c r="A197" s="43" t="s">
        <v>6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1"/>
    </row>
    <row r="198" spans="1:27" x14ac:dyDescent="0.25">
      <c r="A198" s="22"/>
      <c r="B198" s="21"/>
      <c r="C198" s="21"/>
      <c r="D198" s="19"/>
      <c r="E198" s="18"/>
      <c r="F198" s="17"/>
      <c r="G198" s="20"/>
      <c r="H198" s="20"/>
      <c r="I198" s="20"/>
      <c r="J198" s="19"/>
      <c r="K198" s="18"/>
      <c r="L198" s="17"/>
      <c r="M198" s="19"/>
      <c r="N198" s="20"/>
      <c r="O198" s="20"/>
      <c r="P198" s="19"/>
      <c r="Q198" s="18"/>
      <c r="R198" s="17"/>
      <c r="S198" s="20"/>
      <c r="T198" s="20"/>
      <c r="U198" s="20"/>
      <c r="V198" s="19"/>
      <c r="W198" s="18"/>
      <c r="X198" s="17"/>
      <c r="Y198" s="16"/>
      <c r="Z198" s="16"/>
      <c r="AA198" s="15"/>
    </row>
    <row r="199" spans="1:27" s="1" customFormat="1" x14ac:dyDescent="0.25">
      <c r="A199" s="39" t="s">
        <v>5</v>
      </c>
      <c r="B199" s="32">
        <v>7020</v>
      </c>
      <c r="C199" s="32">
        <v>5</v>
      </c>
      <c r="D199" s="38">
        <v>108</v>
      </c>
      <c r="E199" s="37">
        <v>17</v>
      </c>
      <c r="F199" s="36">
        <f>D199+E199</f>
        <v>125</v>
      </c>
      <c r="G199" s="37">
        <v>6</v>
      </c>
      <c r="H199" s="37">
        <v>0</v>
      </c>
      <c r="I199" s="40">
        <f>G199+H199</f>
        <v>6</v>
      </c>
      <c r="J199" s="38"/>
      <c r="K199" s="37"/>
      <c r="L199" s="36">
        <f>J199+K199</f>
        <v>0</v>
      </c>
      <c r="M199" s="38">
        <v>6</v>
      </c>
      <c r="N199" s="37">
        <v>2</v>
      </c>
      <c r="O199" s="40">
        <f>M199+N199</f>
        <v>8</v>
      </c>
      <c r="P199" s="38">
        <v>1</v>
      </c>
      <c r="Q199" s="37">
        <v>0</v>
      </c>
      <c r="R199" s="36">
        <f>P199+Q199</f>
        <v>1</v>
      </c>
      <c r="S199" s="37">
        <v>1</v>
      </c>
      <c r="T199" s="37">
        <v>0</v>
      </c>
      <c r="U199" s="40">
        <f>S199+T199</f>
        <v>1</v>
      </c>
      <c r="V199" s="38">
        <v>2</v>
      </c>
      <c r="W199" s="37">
        <v>0</v>
      </c>
      <c r="X199" s="36">
        <f>V199+W199</f>
        <v>2</v>
      </c>
      <c r="Y199" s="35">
        <f>D199+G199+J199+M199+P199+S199+V199</f>
        <v>124</v>
      </c>
      <c r="Z199" s="35">
        <f>E199+H199+K199+N199+Q199+T199+W199</f>
        <v>19</v>
      </c>
      <c r="AA199" s="34">
        <f>F199+I199+L199+O199+R199+U199+X199</f>
        <v>143</v>
      </c>
    </row>
    <row r="200" spans="1:27" s="1" customFormat="1" x14ac:dyDescent="0.25">
      <c r="A200" s="39" t="s">
        <v>4</v>
      </c>
      <c r="B200" s="32">
        <v>7040</v>
      </c>
      <c r="C200" s="32">
        <v>5</v>
      </c>
      <c r="D200" s="38">
        <v>37</v>
      </c>
      <c r="E200" s="37">
        <v>7</v>
      </c>
      <c r="F200" s="36">
        <f>D200+E200</f>
        <v>44</v>
      </c>
      <c r="G200" s="37">
        <v>10</v>
      </c>
      <c r="H200" s="37">
        <v>0</v>
      </c>
      <c r="I200" s="40">
        <f>G200+H200</f>
        <v>10</v>
      </c>
      <c r="J200" s="38"/>
      <c r="K200" s="37"/>
      <c r="L200" s="36">
        <f>J200+K200</f>
        <v>0</v>
      </c>
      <c r="M200" s="38">
        <v>1</v>
      </c>
      <c r="N200" s="37">
        <v>0</v>
      </c>
      <c r="O200" s="40">
        <f>M200+N200</f>
        <v>1</v>
      </c>
      <c r="P200" s="38"/>
      <c r="Q200" s="37"/>
      <c r="R200" s="36">
        <f>P200+Q200</f>
        <v>0</v>
      </c>
      <c r="S200" s="37">
        <v>1</v>
      </c>
      <c r="T200" s="37">
        <v>0</v>
      </c>
      <c r="U200" s="40">
        <f>S200+T200</f>
        <v>1</v>
      </c>
      <c r="V200" s="38">
        <v>3</v>
      </c>
      <c r="W200" s="37">
        <v>0</v>
      </c>
      <c r="X200" s="36">
        <f>V200+W200</f>
        <v>3</v>
      </c>
      <c r="Y200" s="35">
        <f>D200+G200+J200+M200+P200+S200+V200</f>
        <v>52</v>
      </c>
      <c r="Z200" s="35">
        <f>E200+H200+K200+N200+Q200+T200+W200</f>
        <v>7</v>
      </c>
      <c r="AA200" s="34">
        <f>F200+I200+L200+O200+R200+U200+X200</f>
        <v>59</v>
      </c>
    </row>
    <row r="201" spans="1:27" s="1" customFormat="1" x14ac:dyDescent="0.25">
      <c r="A201" s="39" t="s">
        <v>3</v>
      </c>
      <c r="B201" s="32">
        <v>7050</v>
      </c>
      <c r="C201" s="32">
        <v>5</v>
      </c>
      <c r="D201" s="38">
        <v>84</v>
      </c>
      <c r="E201" s="37">
        <v>8</v>
      </c>
      <c r="F201" s="36">
        <f>D201+E201</f>
        <v>92</v>
      </c>
      <c r="G201" s="37">
        <v>8</v>
      </c>
      <c r="H201" s="37">
        <v>2</v>
      </c>
      <c r="I201" s="36">
        <f>G201+H201</f>
        <v>10</v>
      </c>
      <c r="J201" s="38">
        <v>1</v>
      </c>
      <c r="K201" s="37">
        <v>0</v>
      </c>
      <c r="L201" s="36">
        <f>J201+K201</f>
        <v>1</v>
      </c>
      <c r="M201" s="38">
        <v>11</v>
      </c>
      <c r="N201" s="37">
        <v>1</v>
      </c>
      <c r="O201" s="36">
        <f>M201+N201</f>
        <v>12</v>
      </c>
      <c r="P201" s="38">
        <v>1</v>
      </c>
      <c r="Q201" s="37">
        <v>1</v>
      </c>
      <c r="R201" s="36">
        <f>P201+Q201</f>
        <v>2</v>
      </c>
      <c r="S201" s="37">
        <v>2</v>
      </c>
      <c r="T201" s="37">
        <v>0</v>
      </c>
      <c r="U201" s="36">
        <f>S201+T201</f>
        <v>2</v>
      </c>
      <c r="V201" s="38">
        <v>7</v>
      </c>
      <c r="W201" s="37">
        <v>2</v>
      </c>
      <c r="X201" s="36">
        <f>V201+W201</f>
        <v>9</v>
      </c>
      <c r="Y201" s="35">
        <f>D201+G201+J201+M201+P201+S201+V201</f>
        <v>114</v>
      </c>
      <c r="Z201" s="35">
        <f>E201+H201+K201+N201+Q201+T201+W201</f>
        <v>14</v>
      </c>
      <c r="AA201" s="34">
        <f>F201+I201+L201+O201+R201+U201+X201</f>
        <v>128</v>
      </c>
    </row>
    <row r="202" spans="1:27" ht="13.8" thickBot="1" x14ac:dyDescent="0.3">
      <c r="A202" s="33"/>
      <c r="B202" s="32"/>
      <c r="C202" s="32"/>
      <c r="D202" s="31"/>
      <c r="E202" s="30"/>
      <c r="F202" s="29"/>
      <c r="G202" s="30"/>
      <c r="H202" s="30"/>
      <c r="I202" s="29"/>
      <c r="J202" s="31"/>
      <c r="K202" s="30"/>
      <c r="L202" s="29"/>
      <c r="M202" s="31"/>
      <c r="N202" s="30"/>
      <c r="O202" s="29"/>
      <c r="P202" s="31"/>
      <c r="Q202" s="30"/>
      <c r="R202" s="29"/>
      <c r="S202" s="30"/>
      <c r="T202" s="30"/>
      <c r="U202" s="29"/>
      <c r="V202" s="31"/>
      <c r="W202" s="30"/>
      <c r="X202" s="29"/>
      <c r="Y202" s="28"/>
      <c r="Z202" s="28"/>
      <c r="AA202" s="27"/>
    </row>
    <row r="203" spans="1:27" s="1" customFormat="1" ht="13.8" thickBot="1" x14ac:dyDescent="0.3">
      <c r="A203" s="24" t="s">
        <v>2</v>
      </c>
      <c r="B203" s="26"/>
      <c r="C203" s="26">
        <v>5</v>
      </c>
      <c r="D203" s="25">
        <f>D199+D200+D201</f>
        <v>229</v>
      </c>
      <c r="E203" s="24">
        <f>E199+E200+E201</f>
        <v>32</v>
      </c>
      <c r="F203" s="23">
        <f>F199+F200+F201</f>
        <v>261</v>
      </c>
      <c r="G203" s="25">
        <f>G199+G200+G201</f>
        <v>24</v>
      </c>
      <c r="H203" s="24">
        <f>H199+H200+H201</f>
        <v>2</v>
      </c>
      <c r="I203" s="23">
        <f>I199+I200+I201</f>
        <v>26</v>
      </c>
      <c r="J203" s="25">
        <f>J199+J200+J201</f>
        <v>1</v>
      </c>
      <c r="K203" s="24">
        <f>K199+K200+K201</f>
        <v>0</v>
      </c>
      <c r="L203" s="23">
        <f>L199+L200+L201</f>
        <v>1</v>
      </c>
      <c r="M203" s="25">
        <f>M199+M200+M201</f>
        <v>18</v>
      </c>
      <c r="N203" s="24">
        <f>N199+N200+N201</f>
        <v>3</v>
      </c>
      <c r="O203" s="23">
        <f>O199+O200+O201</f>
        <v>21</v>
      </c>
      <c r="P203" s="25">
        <f>P199+P200+P201</f>
        <v>2</v>
      </c>
      <c r="Q203" s="24">
        <f>Q199+Q200+Q201</f>
        <v>1</v>
      </c>
      <c r="R203" s="23">
        <f>R199+R200+R201</f>
        <v>3</v>
      </c>
      <c r="S203" s="25">
        <f>S199+S200+S201</f>
        <v>4</v>
      </c>
      <c r="T203" s="24">
        <f>T199+T200+T201</f>
        <v>0</v>
      </c>
      <c r="U203" s="23">
        <f>U199+U200+U201</f>
        <v>4</v>
      </c>
      <c r="V203" s="25">
        <f>V199+V200+V201</f>
        <v>12</v>
      </c>
      <c r="W203" s="24">
        <f>W199+W200+W201</f>
        <v>2</v>
      </c>
      <c r="X203" s="23">
        <f>X199+X200+X201</f>
        <v>14</v>
      </c>
      <c r="Y203" s="25">
        <f>Y199+Y200+Y201</f>
        <v>290</v>
      </c>
      <c r="Z203" s="24">
        <f>Z199+Z200+Z201</f>
        <v>40</v>
      </c>
      <c r="AA203" s="23">
        <f>AA199+AA200+AA201</f>
        <v>330</v>
      </c>
    </row>
    <row r="204" spans="1:27" ht="13.8" thickBot="1" x14ac:dyDescent="0.3">
      <c r="A204" s="22"/>
      <c r="B204" s="21"/>
      <c r="C204" s="21"/>
      <c r="D204" s="19"/>
      <c r="E204" s="18"/>
      <c r="F204" s="17"/>
      <c r="G204" s="20"/>
      <c r="H204" s="20"/>
      <c r="I204" s="20"/>
      <c r="J204" s="19"/>
      <c r="K204" s="18"/>
      <c r="L204" s="17"/>
      <c r="M204" s="19"/>
      <c r="N204" s="20"/>
      <c r="O204" s="20"/>
      <c r="P204" s="19"/>
      <c r="Q204" s="18"/>
      <c r="R204" s="17"/>
      <c r="S204" s="20"/>
      <c r="T204" s="20"/>
      <c r="U204" s="20"/>
      <c r="V204" s="19"/>
      <c r="W204" s="18"/>
      <c r="X204" s="17"/>
      <c r="Y204" s="16"/>
      <c r="Z204" s="16"/>
      <c r="AA204" s="15"/>
    </row>
    <row r="205" spans="1:27" s="1" customFormat="1" ht="13.8" thickBot="1" x14ac:dyDescent="0.3">
      <c r="A205" s="14" t="s">
        <v>1</v>
      </c>
      <c r="B205" s="13"/>
      <c r="C205" s="13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0"/>
      <c r="AA205" s="9"/>
    </row>
    <row r="206" spans="1:27" s="1" customFormat="1" ht="13.8" thickBot="1" x14ac:dyDescent="0.3">
      <c r="A206" s="8" t="s">
        <v>0</v>
      </c>
      <c r="B206" s="7"/>
      <c r="C206" s="6">
        <v>5</v>
      </c>
      <c r="D206" s="5">
        <f>D195+D203+D180+D157+D123+D5+D147</f>
        <v>1252</v>
      </c>
      <c r="E206" s="5">
        <f>E195+E203+E180+E157+E123+E5+E147</f>
        <v>689</v>
      </c>
      <c r="F206" s="4">
        <f>F195+F203+F180+F157+F123+F5+F147</f>
        <v>1941</v>
      </c>
      <c r="G206" s="5">
        <f>G195+G203+G180+G157+G123+G5+G147</f>
        <v>109</v>
      </c>
      <c r="H206" s="5">
        <f>H195+H203+H180+H157+H123+H5+H147</f>
        <v>34</v>
      </c>
      <c r="I206" s="4">
        <f>I195+I203+I180+I157+I123+I5+I147</f>
        <v>143</v>
      </c>
      <c r="J206" s="5">
        <f>J195+J203+J180+J157+J123+J5+J147</f>
        <v>3</v>
      </c>
      <c r="K206" s="5">
        <f>K195+K203+K180+K157+K123+K5+K147</f>
        <v>6</v>
      </c>
      <c r="L206" s="4">
        <f>L195+L203+L180+L157+L123+L5+L147</f>
        <v>9</v>
      </c>
      <c r="M206" s="5">
        <f>M195+M203+M180+M157+M123+M5+M147</f>
        <v>57</v>
      </c>
      <c r="N206" s="5">
        <f>N195+N203+N180+N157+N123+N5+N147</f>
        <v>39</v>
      </c>
      <c r="O206" s="4">
        <f>O195+O203+O180+O157+O123+O5+O147</f>
        <v>96</v>
      </c>
      <c r="P206" s="5">
        <f>P195+P203+P180+P157+P123+P5+P147</f>
        <v>19</v>
      </c>
      <c r="Q206" s="5">
        <f>Q195+Q203+Q180+Q157+Q123+Q5+Q147</f>
        <v>19</v>
      </c>
      <c r="R206" s="4">
        <f>R195+R203+R180+R157+R123+R5+R147</f>
        <v>38</v>
      </c>
      <c r="S206" s="5">
        <f>S195+S203+S180+S157+S123+S5+S147</f>
        <v>15</v>
      </c>
      <c r="T206" s="5">
        <f>T195+T203+T180+T157+T123+T5+T147</f>
        <v>3</v>
      </c>
      <c r="U206" s="4">
        <f>U195+U203+U180+U157+U123+U5+U147</f>
        <v>18</v>
      </c>
      <c r="V206" s="5">
        <f>V195+V203+V180+V157+V123+V5+V147</f>
        <v>87</v>
      </c>
      <c r="W206" s="5">
        <f>W195+W203+W180+W157+W123+W5+W147</f>
        <v>46</v>
      </c>
      <c r="X206" s="4">
        <f>X195+X203+X180+X157+X123+X5+X147</f>
        <v>133</v>
      </c>
      <c r="Y206" s="3">
        <f>Y195+Y203+Y180+Y157+Y123+Y5+Y147</f>
        <v>1542</v>
      </c>
      <c r="Z206" s="3">
        <f>Z195+Z203+Z180+Z157+Z123+Z5+Z147</f>
        <v>836</v>
      </c>
      <c r="AA206" s="2">
        <f>AA195+AA203+AA180+AA157+AA123+AA5+AA147</f>
        <v>2378</v>
      </c>
    </row>
  </sheetData>
  <mergeCells count="12">
    <mergeCell ref="M2:O2"/>
    <mergeCell ref="P2:R2"/>
    <mergeCell ref="A149:AA149"/>
    <mergeCell ref="A182:AA182"/>
    <mergeCell ref="A197:AA197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2009-2010 degrees 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2011-04-13T13:50:44Z</dcterms:created>
  <dcterms:modified xsi:type="dcterms:W3CDTF">2011-04-13T13:51:52Z</dcterms:modified>
</cp:coreProperties>
</file>