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24" windowWidth="20100" windowHeight="9264"/>
  </bookViews>
  <sheets>
    <sheet name="2008-2009 degrees UG" sheetId="1" r:id="rId1"/>
  </sheets>
  <calcPr calcId="144525"/>
</workbook>
</file>

<file path=xl/calcChain.xml><?xml version="1.0" encoding="utf-8"?>
<calcChain xmlns="http://schemas.openxmlformats.org/spreadsheetml/2006/main">
  <c r="F5" i="1" l="1"/>
  <c r="I5" i="1"/>
  <c r="L5" i="1"/>
  <c r="O5" i="1"/>
  <c r="R5" i="1"/>
  <c r="U5" i="1"/>
  <c r="X5" i="1"/>
  <c r="Y5" i="1"/>
  <c r="Z5" i="1"/>
  <c r="AA5" i="1"/>
  <c r="F8" i="1"/>
  <c r="I8" i="1"/>
  <c r="L8" i="1"/>
  <c r="O8" i="1"/>
  <c r="AA8" i="1" s="1"/>
  <c r="R8" i="1"/>
  <c r="U8" i="1"/>
  <c r="X8" i="1"/>
  <c r="Y8" i="1"/>
  <c r="Z8" i="1"/>
  <c r="F9" i="1"/>
  <c r="I9" i="1"/>
  <c r="L9" i="1"/>
  <c r="O9" i="1"/>
  <c r="R9" i="1"/>
  <c r="U9" i="1"/>
  <c r="X9" i="1"/>
  <c r="Y9" i="1"/>
  <c r="Z9" i="1"/>
  <c r="AA9" i="1"/>
  <c r="F10" i="1"/>
  <c r="AA10" i="1" s="1"/>
  <c r="I10" i="1"/>
  <c r="L10" i="1"/>
  <c r="O10" i="1"/>
  <c r="R10" i="1"/>
  <c r="U10" i="1"/>
  <c r="X10" i="1"/>
  <c r="Y10" i="1"/>
  <c r="Z10" i="1"/>
  <c r="F11" i="1"/>
  <c r="I11" i="1"/>
  <c r="L11" i="1"/>
  <c r="AA11" i="1" s="1"/>
  <c r="O11" i="1"/>
  <c r="R11" i="1"/>
  <c r="U11" i="1"/>
  <c r="X11" i="1"/>
  <c r="Y11" i="1"/>
  <c r="Z11" i="1"/>
  <c r="F12" i="1"/>
  <c r="F16" i="1" s="1"/>
  <c r="I12" i="1"/>
  <c r="L12" i="1"/>
  <c r="O12" i="1"/>
  <c r="R12" i="1"/>
  <c r="U12" i="1"/>
  <c r="X12" i="1"/>
  <c r="Y12" i="1"/>
  <c r="Z12" i="1"/>
  <c r="F13" i="1"/>
  <c r="I13" i="1"/>
  <c r="L13" i="1"/>
  <c r="O13" i="1"/>
  <c r="R13" i="1"/>
  <c r="U13" i="1"/>
  <c r="X13" i="1"/>
  <c r="AA13" i="1" s="1"/>
  <c r="Y13" i="1"/>
  <c r="Z13" i="1"/>
  <c r="F14" i="1"/>
  <c r="AA14" i="1" s="1"/>
  <c r="I14" i="1"/>
  <c r="L14" i="1"/>
  <c r="O14" i="1"/>
  <c r="R14" i="1"/>
  <c r="R16" i="1" s="1"/>
  <c r="U14" i="1"/>
  <c r="X14" i="1"/>
  <c r="Y14" i="1"/>
  <c r="Z14" i="1"/>
  <c r="F15" i="1"/>
  <c r="I15" i="1"/>
  <c r="L15" i="1"/>
  <c r="AA15" i="1" s="1"/>
  <c r="O15" i="1"/>
  <c r="R15" i="1"/>
  <c r="U15" i="1"/>
  <c r="X15" i="1"/>
  <c r="Y15" i="1"/>
  <c r="Z15" i="1"/>
  <c r="D16" i="1"/>
  <c r="E16" i="1"/>
  <c r="Z16" i="1" s="1"/>
  <c r="G16" i="1"/>
  <c r="H16" i="1"/>
  <c r="I16" i="1"/>
  <c r="J16" i="1"/>
  <c r="K16" i="1"/>
  <c r="L16" i="1"/>
  <c r="M16" i="1"/>
  <c r="N16" i="1"/>
  <c r="O16" i="1"/>
  <c r="P16" i="1"/>
  <c r="Q16" i="1"/>
  <c r="S16" i="1"/>
  <c r="T16" i="1"/>
  <c r="U16" i="1"/>
  <c r="V16" i="1"/>
  <c r="W16" i="1"/>
  <c r="X16" i="1"/>
  <c r="Y16" i="1"/>
  <c r="F18" i="1"/>
  <c r="I18" i="1"/>
  <c r="L18" i="1"/>
  <c r="O18" i="1"/>
  <c r="R18" i="1"/>
  <c r="U18" i="1"/>
  <c r="X18" i="1"/>
  <c r="Y18" i="1"/>
  <c r="Z18" i="1"/>
  <c r="AA18" i="1"/>
  <c r="F19" i="1"/>
  <c r="I19" i="1"/>
  <c r="L19" i="1"/>
  <c r="L21" i="1" s="1"/>
  <c r="O19" i="1"/>
  <c r="R19" i="1"/>
  <c r="U19" i="1"/>
  <c r="X19" i="1"/>
  <c r="X21" i="1" s="1"/>
  <c r="Y19" i="1"/>
  <c r="Z19" i="1"/>
  <c r="F20" i="1"/>
  <c r="I20" i="1"/>
  <c r="L20" i="1"/>
  <c r="O20" i="1"/>
  <c r="R20" i="1"/>
  <c r="U20" i="1"/>
  <c r="X20" i="1"/>
  <c r="Y20" i="1"/>
  <c r="Z20" i="1"/>
  <c r="AA20" i="1"/>
  <c r="D21" i="1"/>
  <c r="E21" i="1"/>
  <c r="F21" i="1"/>
  <c r="G21" i="1"/>
  <c r="H21" i="1"/>
  <c r="I21" i="1"/>
  <c r="J21" i="1"/>
  <c r="K21" i="1"/>
  <c r="M21" i="1"/>
  <c r="N21" i="1"/>
  <c r="O21" i="1"/>
  <c r="P21" i="1"/>
  <c r="Q21" i="1"/>
  <c r="R21" i="1"/>
  <c r="S21" i="1"/>
  <c r="T21" i="1"/>
  <c r="U21" i="1"/>
  <c r="V21" i="1"/>
  <c r="Y21" i="1" s="1"/>
  <c r="W21" i="1"/>
  <c r="Z21" i="1"/>
  <c r="F23" i="1"/>
  <c r="I23" i="1"/>
  <c r="L23" i="1"/>
  <c r="AA23" i="1" s="1"/>
  <c r="O23" i="1"/>
  <c r="R23" i="1"/>
  <c r="U23" i="1"/>
  <c r="X23" i="1"/>
  <c r="Y23" i="1"/>
  <c r="Z23" i="1"/>
  <c r="F25" i="1"/>
  <c r="I25" i="1"/>
  <c r="L25" i="1"/>
  <c r="O25" i="1"/>
  <c r="R25" i="1"/>
  <c r="U25" i="1"/>
  <c r="X25" i="1"/>
  <c r="Y25" i="1"/>
  <c r="Z25" i="1"/>
  <c r="AA25" i="1"/>
  <c r="F26" i="1"/>
  <c r="I26" i="1"/>
  <c r="L26" i="1"/>
  <c r="L30" i="1" s="1"/>
  <c r="O26" i="1"/>
  <c r="R26" i="1"/>
  <c r="U26" i="1"/>
  <c r="X26" i="1"/>
  <c r="X30" i="1" s="1"/>
  <c r="Y26" i="1"/>
  <c r="Z26" i="1"/>
  <c r="F27" i="1"/>
  <c r="I27" i="1"/>
  <c r="L27" i="1"/>
  <c r="O27" i="1"/>
  <c r="R27" i="1"/>
  <c r="AA27" i="1" s="1"/>
  <c r="U27" i="1"/>
  <c r="X27" i="1"/>
  <c r="Y27" i="1"/>
  <c r="Z27" i="1"/>
  <c r="F28" i="1"/>
  <c r="I28" i="1"/>
  <c r="L28" i="1"/>
  <c r="AA28" i="1" s="1"/>
  <c r="O28" i="1"/>
  <c r="R28" i="1"/>
  <c r="U28" i="1"/>
  <c r="X28" i="1"/>
  <c r="Y28" i="1"/>
  <c r="Z28" i="1"/>
  <c r="F29" i="1"/>
  <c r="I29" i="1"/>
  <c r="L29" i="1"/>
  <c r="O29" i="1"/>
  <c r="R29" i="1"/>
  <c r="U29" i="1"/>
  <c r="X29" i="1"/>
  <c r="Y29" i="1"/>
  <c r="Z29" i="1"/>
  <c r="AA29" i="1"/>
  <c r="D30" i="1"/>
  <c r="E30" i="1"/>
  <c r="F30" i="1"/>
  <c r="G30" i="1"/>
  <c r="H30" i="1"/>
  <c r="I30" i="1"/>
  <c r="J30" i="1"/>
  <c r="K30" i="1"/>
  <c r="M30" i="1"/>
  <c r="N30" i="1"/>
  <c r="O30" i="1"/>
  <c r="P30" i="1"/>
  <c r="Q30" i="1"/>
  <c r="R30" i="1"/>
  <c r="S30" i="1"/>
  <c r="T30" i="1"/>
  <c r="U30" i="1"/>
  <c r="V30" i="1"/>
  <c r="W30" i="1"/>
  <c r="Y30" i="1"/>
  <c r="Z30" i="1"/>
  <c r="F32" i="1"/>
  <c r="I32" i="1"/>
  <c r="L32" i="1"/>
  <c r="L34" i="1" s="1"/>
  <c r="O32" i="1"/>
  <c r="R32" i="1"/>
  <c r="U32" i="1"/>
  <c r="X32" i="1"/>
  <c r="X34" i="1" s="1"/>
  <c r="Y32" i="1"/>
  <c r="Z32" i="1"/>
  <c r="AA32" i="1"/>
  <c r="F33" i="1"/>
  <c r="AA33" i="1" s="1"/>
  <c r="AA34" i="1" s="1"/>
  <c r="I33" i="1"/>
  <c r="L33" i="1"/>
  <c r="O33" i="1"/>
  <c r="R33" i="1"/>
  <c r="U33" i="1"/>
  <c r="X33" i="1"/>
  <c r="Y33" i="1"/>
  <c r="Z33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F36" i="1"/>
  <c r="I36" i="1"/>
  <c r="L36" i="1"/>
  <c r="O36" i="1"/>
  <c r="R36" i="1"/>
  <c r="U36" i="1"/>
  <c r="X36" i="1"/>
  <c r="Y36" i="1"/>
  <c r="Z36" i="1"/>
  <c r="AA36" i="1"/>
  <c r="F38" i="1"/>
  <c r="AA38" i="1" s="1"/>
  <c r="I38" i="1"/>
  <c r="L38" i="1"/>
  <c r="O38" i="1"/>
  <c r="R38" i="1"/>
  <c r="U38" i="1"/>
  <c r="X38" i="1"/>
  <c r="Y38" i="1"/>
  <c r="Z38" i="1"/>
  <c r="F40" i="1"/>
  <c r="I40" i="1"/>
  <c r="L40" i="1"/>
  <c r="L42" i="1" s="1"/>
  <c r="O40" i="1"/>
  <c r="R40" i="1"/>
  <c r="U40" i="1"/>
  <c r="X40" i="1"/>
  <c r="X42" i="1" s="1"/>
  <c r="Y40" i="1"/>
  <c r="Z40" i="1"/>
  <c r="AA40" i="1"/>
  <c r="AA42" i="1" s="1"/>
  <c r="F41" i="1"/>
  <c r="AA41" i="1" s="1"/>
  <c r="I41" i="1"/>
  <c r="L41" i="1"/>
  <c r="O41" i="1"/>
  <c r="O42" i="1" s="1"/>
  <c r="R41" i="1"/>
  <c r="U41" i="1"/>
  <c r="X41" i="1"/>
  <c r="Y41" i="1"/>
  <c r="Z41" i="1"/>
  <c r="D42" i="1"/>
  <c r="E42" i="1"/>
  <c r="F42" i="1"/>
  <c r="G42" i="1"/>
  <c r="H42" i="1"/>
  <c r="I42" i="1"/>
  <c r="J42" i="1"/>
  <c r="K42" i="1"/>
  <c r="M42" i="1"/>
  <c r="N42" i="1"/>
  <c r="P42" i="1"/>
  <c r="Q42" i="1"/>
  <c r="R42" i="1"/>
  <c r="S42" i="1"/>
  <c r="T42" i="1"/>
  <c r="U42" i="1"/>
  <c r="V42" i="1"/>
  <c r="Y42" i="1" s="1"/>
  <c r="W42" i="1"/>
  <c r="Z42" i="1"/>
  <c r="F44" i="1"/>
  <c r="I44" i="1"/>
  <c r="L44" i="1"/>
  <c r="AA44" i="1" s="1"/>
  <c r="O44" i="1"/>
  <c r="R44" i="1"/>
  <c r="U44" i="1"/>
  <c r="X44" i="1"/>
  <c r="Y44" i="1"/>
  <c r="Z44" i="1"/>
  <c r="F45" i="1"/>
  <c r="F53" i="1" s="1"/>
  <c r="I45" i="1"/>
  <c r="L45" i="1"/>
  <c r="O45" i="1"/>
  <c r="R45" i="1"/>
  <c r="R53" i="1" s="1"/>
  <c r="U45" i="1"/>
  <c r="X45" i="1"/>
  <c r="Y45" i="1"/>
  <c r="Z45" i="1"/>
  <c r="F46" i="1"/>
  <c r="I46" i="1"/>
  <c r="L46" i="1"/>
  <c r="AA46" i="1" s="1"/>
  <c r="O46" i="1"/>
  <c r="R46" i="1"/>
  <c r="U46" i="1"/>
  <c r="X46" i="1"/>
  <c r="Y46" i="1"/>
  <c r="Z46" i="1"/>
  <c r="F47" i="1"/>
  <c r="AA47" i="1" s="1"/>
  <c r="I47" i="1"/>
  <c r="L47" i="1"/>
  <c r="O47" i="1"/>
  <c r="R47" i="1"/>
  <c r="U47" i="1"/>
  <c r="X47" i="1"/>
  <c r="Y47" i="1"/>
  <c r="Z47" i="1"/>
  <c r="F48" i="1"/>
  <c r="I48" i="1"/>
  <c r="L48" i="1"/>
  <c r="AA48" i="1" s="1"/>
  <c r="O48" i="1"/>
  <c r="R48" i="1"/>
  <c r="U48" i="1"/>
  <c r="X48" i="1"/>
  <c r="Y48" i="1"/>
  <c r="Z48" i="1"/>
  <c r="F49" i="1"/>
  <c r="AA49" i="1" s="1"/>
  <c r="I49" i="1"/>
  <c r="L49" i="1"/>
  <c r="O49" i="1"/>
  <c r="R49" i="1"/>
  <c r="U49" i="1"/>
  <c r="X49" i="1"/>
  <c r="Y49" i="1"/>
  <c r="Z49" i="1"/>
  <c r="F50" i="1"/>
  <c r="I50" i="1"/>
  <c r="I53" i="1" s="1"/>
  <c r="L50" i="1"/>
  <c r="AA50" i="1" s="1"/>
  <c r="O50" i="1"/>
  <c r="R50" i="1"/>
  <c r="U50" i="1"/>
  <c r="X50" i="1"/>
  <c r="Y50" i="1"/>
  <c r="Z50" i="1"/>
  <c r="F51" i="1"/>
  <c r="AA51" i="1" s="1"/>
  <c r="I51" i="1"/>
  <c r="L51" i="1"/>
  <c r="O51" i="1"/>
  <c r="R51" i="1"/>
  <c r="U51" i="1"/>
  <c r="X51" i="1"/>
  <c r="Y51" i="1"/>
  <c r="Z51" i="1"/>
  <c r="F52" i="1"/>
  <c r="I52" i="1"/>
  <c r="L52" i="1"/>
  <c r="AA52" i="1" s="1"/>
  <c r="O52" i="1"/>
  <c r="R52" i="1"/>
  <c r="U52" i="1"/>
  <c r="U53" i="1" s="1"/>
  <c r="X52" i="1"/>
  <c r="Y52" i="1"/>
  <c r="Z52" i="1"/>
  <c r="D53" i="1"/>
  <c r="Y53" i="1" s="1"/>
  <c r="E53" i="1"/>
  <c r="Z53" i="1" s="1"/>
  <c r="G53" i="1"/>
  <c r="H53" i="1"/>
  <c r="J53" i="1"/>
  <c r="K53" i="1"/>
  <c r="L53" i="1"/>
  <c r="M53" i="1"/>
  <c r="N53" i="1"/>
  <c r="O53" i="1"/>
  <c r="P53" i="1"/>
  <c r="Q53" i="1"/>
  <c r="S53" i="1"/>
  <c r="T53" i="1"/>
  <c r="V53" i="1"/>
  <c r="W53" i="1"/>
  <c r="X53" i="1"/>
  <c r="F55" i="1"/>
  <c r="AA55" i="1" s="1"/>
  <c r="I55" i="1"/>
  <c r="L55" i="1"/>
  <c r="O55" i="1"/>
  <c r="R55" i="1"/>
  <c r="U55" i="1"/>
  <c r="X55" i="1"/>
  <c r="Y55" i="1"/>
  <c r="Z55" i="1"/>
  <c r="F56" i="1"/>
  <c r="I56" i="1"/>
  <c r="L56" i="1"/>
  <c r="L69" i="1" s="1"/>
  <c r="O56" i="1"/>
  <c r="R56" i="1"/>
  <c r="U56" i="1"/>
  <c r="X56" i="1"/>
  <c r="X69" i="1" s="1"/>
  <c r="Y56" i="1"/>
  <c r="Z56" i="1"/>
  <c r="F57" i="1"/>
  <c r="AA57" i="1" s="1"/>
  <c r="I57" i="1"/>
  <c r="L57" i="1"/>
  <c r="O57" i="1"/>
  <c r="R57" i="1"/>
  <c r="U57" i="1"/>
  <c r="X57" i="1"/>
  <c r="Y57" i="1"/>
  <c r="Z57" i="1"/>
  <c r="F58" i="1"/>
  <c r="I58" i="1"/>
  <c r="L58" i="1"/>
  <c r="AA58" i="1" s="1"/>
  <c r="O58" i="1"/>
  <c r="R58" i="1"/>
  <c r="U58" i="1"/>
  <c r="X58" i="1"/>
  <c r="Y58" i="1"/>
  <c r="Z58" i="1"/>
  <c r="F59" i="1"/>
  <c r="AA59" i="1" s="1"/>
  <c r="I59" i="1"/>
  <c r="L59" i="1"/>
  <c r="O59" i="1"/>
  <c r="R59" i="1"/>
  <c r="U59" i="1"/>
  <c r="X59" i="1"/>
  <c r="Y59" i="1"/>
  <c r="Z59" i="1"/>
  <c r="F60" i="1"/>
  <c r="Y60" i="1"/>
  <c r="Z60" i="1"/>
  <c r="AA60" i="1"/>
  <c r="F61" i="1"/>
  <c r="I61" i="1"/>
  <c r="L61" i="1"/>
  <c r="AA61" i="1" s="1"/>
  <c r="O61" i="1"/>
  <c r="R61" i="1"/>
  <c r="U61" i="1"/>
  <c r="X61" i="1"/>
  <c r="Y61" i="1"/>
  <c r="Z61" i="1"/>
  <c r="F62" i="1"/>
  <c r="AA62" i="1" s="1"/>
  <c r="I62" i="1"/>
  <c r="L62" i="1"/>
  <c r="O62" i="1"/>
  <c r="R62" i="1"/>
  <c r="U62" i="1"/>
  <c r="X62" i="1"/>
  <c r="Y62" i="1"/>
  <c r="Z62" i="1"/>
  <c r="F63" i="1"/>
  <c r="I63" i="1"/>
  <c r="L63" i="1"/>
  <c r="AA63" i="1" s="1"/>
  <c r="O63" i="1"/>
  <c r="R63" i="1"/>
  <c r="U63" i="1"/>
  <c r="X63" i="1"/>
  <c r="Y63" i="1"/>
  <c r="Z63" i="1"/>
  <c r="F64" i="1"/>
  <c r="AA64" i="1" s="1"/>
  <c r="I64" i="1"/>
  <c r="L64" i="1"/>
  <c r="O64" i="1"/>
  <c r="R64" i="1"/>
  <c r="U64" i="1"/>
  <c r="X64" i="1"/>
  <c r="Y64" i="1"/>
  <c r="Z64" i="1"/>
  <c r="F65" i="1"/>
  <c r="I65" i="1"/>
  <c r="L65" i="1"/>
  <c r="AA65" i="1" s="1"/>
  <c r="O65" i="1"/>
  <c r="R65" i="1"/>
  <c r="U65" i="1"/>
  <c r="X65" i="1"/>
  <c r="Y65" i="1"/>
  <c r="Z65" i="1"/>
  <c r="F66" i="1"/>
  <c r="AA66" i="1" s="1"/>
  <c r="I66" i="1"/>
  <c r="L66" i="1"/>
  <c r="O66" i="1"/>
  <c r="O69" i="1" s="1"/>
  <c r="R66" i="1"/>
  <c r="U66" i="1"/>
  <c r="X66" i="1"/>
  <c r="Y66" i="1"/>
  <c r="Z66" i="1"/>
  <c r="F67" i="1"/>
  <c r="I67" i="1"/>
  <c r="L67" i="1"/>
  <c r="AA67" i="1" s="1"/>
  <c r="O67" i="1"/>
  <c r="R67" i="1"/>
  <c r="U67" i="1"/>
  <c r="X67" i="1"/>
  <c r="Y67" i="1"/>
  <c r="Z67" i="1"/>
  <c r="F68" i="1"/>
  <c r="AA68" i="1" s="1"/>
  <c r="I68" i="1"/>
  <c r="L68" i="1"/>
  <c r="O68" i="1"/>
  <c r="R68" i="1"/>
  <c r="U68" i="1"/>
  <c r="X68" i="1"/>
  <c r="Y68" i="1"/>
  <c r="Z68" i="1"/>
  <c r="D69" i="1"/>
  <c r="E69" i="1"/>
  <c r="F69" i="1"/>
  <c r="G69" i="1"/>
  <c r="H69" i="1"/>
  <c r="I69" i="1"/>
  <c r="J69" i="1"/>
  <c r="K69" i="1"/>
  <c r="M69" i="1"/>
  <c r="N69" i="1"/>
  <c r="P69" i="1"/>
  <c r="Q69" i="1"/>
  <c r="R69" i="1"/>
  <c r="S69" i="1"/>
  <c r="T69" i="1"/>
  <c r="U69" i="1"/>
  <c r="V69" i="1"/>
  <c r="W69" i="1"/>
  <c r="Y69" i="1"/>
  <c r="Z69" i="1"/>
  <c r="F71" i="1"/>
  <c r="I71" i="1"/>
  <c r="L71" i="1"/>
  <c r="AA71" i="1" s="1"/>
  <c r="O71" i="1"/>
  <c r="R71" i="1"/>
  <c r="U71" i="1"/>
  <c r="X71" i="1"/>
  <c r="Y71" i="1"/>
  <c r="Z71" i="1"/>
  <c r="F73" i="1"/>
  <c r="F75" i="1" s="1"/>
  <c r="I73" i="1"/>
  <c r="L73" i="1"/>
  <c r="O73" i="1"/>
  <c r="R73" i="1"/>
  <c r="R75" i="1" s="1"/>
  <c r="U73" i="1"/>
  <c r="X73" i="1"/>
  <c r="Y73" i="1"/>
  <c r="AA73" i="1" s="1"/>
  <c r="AA75" i="1" s="1"/>
  <c r="Z73" i="1"/>
  <c r="F74" i="1"/>
  <c r="I74" i="1"/>
  <c r="I75" i="1" s="1"/>
  <c r="L74" i="1"/>
  <c r="O74" i="1"/>
  <c r="R74" i="1"/>
  <c r="U74" i="1"/>
  <c r="U75" i="1" s="1"/>
  <c r="X74" i="1"/>
  <c r="Y74" i="1"/>
  <c r="Z74" i="1"/>
  <c r="AA74" i="1"/>
  <c r="D75" i="1"/>
  <c r="Y75" i="1" s="1"/>
  <c r="E75" i="1"/>
  <c r="Z75" i="1" s="1"/>
  <c r="G75" i="1"/>
  <c r="H75" i="1"/>
  <c r="J75" i="1"/>
  <c r="K75" i="1"/>
  <c r="L75" i="1"/>
  <c r="M75" i="1"/>
  <c r="N75" i="1"/>
  <c r="O75" i="1"/>
  <c r="P75" i="1"/>
  <c r="Q75" i="1"/>
  <c r="S75" i="1"/>
  <c r="T75" i="1"/>
  <c r="V75" i="1"/>
  <c r="W75" i="1"/>
  <c r="X75" i="1"/>
  <c r="F77" i="1"/>
  <c r="I77" i="1"/>
  <c r="L77" i="1"/>
  <c r="O77" i="1"/>
  <c r="O80" i="1" s="1"/>
  <c r="R77" i="1"/>
  <c r="U77" i="1"/>
  <c r="X77" i="1"/>
  <c r="Y77" i="1"/>
  <c r="AA77" i="1" s="1"/>
  <c r="AA80" i="1" s="1"/>
  <c r="Z77" i="1"/>
  <c r="F78" i="1"/>
  <c r="I78" i="1"/>
  <c r="L78" i="1"/>
  <c r="L80" i="1" s="1"/>
  <c r="O78" i="1"/>
  <c r="R78" i="1"/>
  <c r="U78" i="1"/>
  <c r="X78" i="1"/>
  <c r="X80" i="1" s="1"/>
  <c r="Y78" i="1"/>
  <c r="Z78" i="1"/>
  <c r="AA78" i="1"/>
  <c r="F79" i="1"/>
  <c r="I79" i="1"/>
  <c r="L79" i="1"/>
  <c r="O79" i="1"/>
  <c r="R79" i="1"/>
  <c r="U79" i="1"/>
  <c r="X79" i="1"/>
  <c r="Y79" i="1"/>
  <c r="AA79" i="1" s="1"/>
  <c r="Z79" i="1"/>
  <c r="D80" i="1"/>
  <c r="E80" i="1"/>
  <c r="F80" i="1"/>
  <c r="G80" i="1"/>
  <c r="H80" i="1"/>
  <c r="I80" i="1"/>
  <c r="J80" i="1"/>
  <c r="Y80" i="1" s="1"/>
  <c r="K80" i="1"/>
  <c r="M80" i="1"/>
  <c r="N80" i="1"/>
  <c r="P80" i="1"/>
  <c r="Q80" i="1"/>
  <c r="R80" i="1"/>
  <c r="S80" i="1"/>
  <c r="T80" i="1"/>
  <c r="U80" i="1"/>
  <c r="V80" i="1"/>
  <c r="W80" i="1"/>
  <c r="Z80" i="1"/>
  <c r="F82" i="1"/>
  <c r="I82" i="1"/>
  <c r="L82" i="1"/>
  <c r="AA82" i="1" s="1"/>
  <c r="O82" i="1"/>
  <c r="R82" i="1"/>
  <c r="U82" i="1"/>
  <c r="X82" i="1"/>
  <c r="Y82" i="1"/>
  <c r="Z82" i="1"/>
  <c r="F84" i="1"/>
  <c r="F86" i="1" s="1"/>
  <c r="I84" i="1"/>
  <c r="L84" i="1"/>
  <c r="O84" i="1"/>
  <c r="R84" i="1"/>
  <c r="R86" i="1" s="1"/>
  <c r="U84" i="1"/>
  <c r="X84" i="1"/>
  <c r="Y84" i="1"/>
  <c r="AA84" i="1" s="1"/>
  <c r="AA86" i="1" s="1"/>
  <c r="Z84" i="1"/>
  <c r="F85" i="1"/>
  <c r="I85" i="1"/>
  <c r="I86" i="1" s="1"/>
  <c r="L85" i="1"/>
  <c r="O85" i="1"/>
  <c r="R85" i="1"/>
  <c r="U85" i="1"/>
  <c r="U86" i="1" s="1"/>
  <c r="X85" i="1"/>
  <c r="Y85" i="1"/>
  <c r="Z85" i="1"/>
  <c r="AA85" i="1"/>
  <c r="D86" i="1"/>
  <c r="Y86" i="1" s="1"/>
  <c r="E86" i="1"/>
  <c r="Z86" i="1" s="1"/>
  <c r="G86" i="1"/>
  <c r="H86" i="1"/>
  <c r="J86" i="1"/>
  <c r="K86" i="1"/>
  <c r="L86" i="1"/>
  <c r="M86" i="1"/>
  <c r="N86" i="1"/>
  <c r="O86" i="1"/>
  <c r="P86" i="1"/>
  <c r="Q86" i="1"/>
  <c r="S86" i="1"/>
  <c r="T86" i="1"/>
  <c r="V86" i="1"/>
  <c r="W86" i="1"/>
  <c r="X86" i="1"/>
  <c r="F88" i="1"/>
  <c r="F92" i="1" s="1"/>
  <c r="I88" i="1"/>
  <c r="L88" i="1"/>
  <c r="O88" i="1"/>
  <c r="R88" i="1"/>
  <c r="R92" i="1" s="1"/>
  <c r="U88" i="1"/>
  <c r="X88" i="1"/>
  <c r="Y88" i="1"/>
  <c r="AA88" i="1" s="1"/>
  <c r="AA92" i="1" s="1"/>
  <c r="Z88" i="1"/>
  <c r="F89" i="1"/>
  <c r="I89" i="1"/>
  <c r="I92" i="1" s="1"/>
  <c r="L89" i="1"/>
  <c r="O89" i="1"/>
  <c r="R89" i="1"/>
  <c r="U89" i="1"/>
  <c r="U92" i="1" s="1"/>
  <c r="X89" i="1"/>
  <c r="Y89" i="1"/>
  <c r="Z89" i="1"/>
  <c r="AA89" i="1"/>
  <c r="F90" i="1"/>
  <c r="I90" i="1"/>
  <c r="L90" i="1"/>
  <c r="O90" i="1"/>
  <c r="R90" i="1"/>
  <c r="U90" i="1"/>
  <c r="X90" i="1"/>
  <c r="Y90" i="1"/>
  <c r="AA90" i="1" s="1"/>
  <c r="Z90" i="1"/>
  <c r="F91" i="1"/>
  <c r="I91" i="1"/>
  <c r="L91" i="1"/>
  <c r="O91" i="1"/>
  <c r="R91" i="1"/>
  <c r="U91" i="1"/>
  <c r="X91" i="1"/>
  <c r="Y91" i="1"/>
  <c r="Z91" i="1"/>
  <c r="AA91" i="1"/>
  <c r="D92" i="1"/>
  <c r="Y92" i="1" s="1"/>
  <c r="E92" i="1"/>
  <c r="Z92" i="1" s="1"/>
  <c r="G92" i="1"/>
  <c r="H92" i="1"/>
  <c r="J92" i="1"/>
  <c r="K92" i="1"/>
  <c r="L92" i="1"/>
  <c r="M92" i="1"/>
  <c r="N92" i="1"/>
  <c r="O92" i="1"/>
  <c r="P92" i="1"/>
  <c r="Q92" i="1"/>
  <c r="S92" i="1"/>
  <c r="T92" i="1"/>
  <c r="V92" i="1"/>
  <c r="W92" i="1"/>
  <c r="X92" i="1"/>
  <c r="F94" i="1"/>
  <c r="I94" i="1"/>
  <c r="L94" i="1"/>
  <c r="O94" i="1"/>
  <c r="O101" i="1" s="1"/>
  <c r="O105" i="1" s="1"/>
  <c r="R94" i="1"/>
  <c r="U94" i="1"/>
  <c r="X94" i="1"/>
  <c r="Y94" i="1"/>
  <c r="AA94" i="1" s="1"/>
  <c r="Z94" i="1"/>
  <c r="F95" i="1"/>
  <c r="I95" i="1"/>
  <c r="L95" i="1"/>
  <c r="L101" i="1" s="1"/>
  <c r="L105" i="1" s="1"/>
  <c r="O95" i="1"/>
  <c r="R95" i="1"/>
  <c r="U95" i="1"/>
  <c r="X95" i="1"/>
  <c r="X101" i="1" s="1"/>
  <c r="X105" i="1" s="1"/>
  <c r="Y95" i="1"/>
  <c r="Z95" i="1"/>
  <c r="AA95" i="1"/>
  <c r="F96" i="1"/>
  <c r="I96" i="1"/>
  <c r="L96" i="1"/>
  <c r="O96" i="1"/>
  <c r="R96" i="1"/>
  <c r="U96" i="1"/>
  <c r="X96" i="1"/>
  <c r="Y96" i="1"/>
  <c r="AA96" i="1" s="1"/>
  <c r="Z96" i="1"/>
  <c r="F97" i="1"/>
  <c r="I97" i="1"/>
  <c r="L97" i="1"/>
  <c r="O97" i="1"/>
  <c r="R97" i="1"/>
  <c r="U97" i="1"/>
  <c r="X97" i="1"/>
  <c r="Y97" i="1"/>
  <c r="Z97" i="1"/>
  <c r="AA97" i="1"/>
  <c r="F98" i="1"/>
  <c r="I98" i="1"/>
  <c r="L98" i="1"/>
  <c r="O98" i="1"/>
  <c r="R98" i="1"/>
  <c r="U98" i="1"/>
  <c r="X98" i="1"/>
  <c r="Y98" i="1"/>
  <c r="AA98" i="1" s="1"/>
  <c r="Z98" i="1"/>
  <c r="F99" i="1"/>
  <c r="I99" i="1"/>
  <c r="L99" i="1"/>
  <c r="O99" i="1"/>
  <c r="R99" i="1"/>
  <c r="U99" i="1"/>
  <c r="X99" i="1"/>
  <c r="Y99" i="1"/>
  <c r="Z99" i="1"/>
  <c r="AA99" i="1"/>
  <c r="F100" i="1"/>
  <c r="I100" i="1"/>
  <c r="L100" i="1"/>
  <c r="O100" i="1"/>
  <c r="R100" i="1"/>
  <c r="U100" i="1"/>
  <c r="X100" i="1"/>
  <c r="Y100" i="1"/>
  <c r="AA100" i="1" s="1"/>
  <c r="Z100" i="1"/>
  <c r="D101" i="1"/>
  <c r="E101" i="1"/>
  <c r="E105" i="1" s="1"/>
  <c r="F101" i="1"/>
  <c r="G101" i="1"/>
  <c r="H101" i="1"/>
  <c r="I101" i="1"/>
  <c r="J101" i="1"/>
  <c r="J105" i="1" s="1"/>
  <c r="K101" i="1"/>
  <c r="M101" i="1"/>
  <c r="M105" i="1" s="1"/>
  <c r="N101" i="1"/>
  <c r="N105" i="1" s="1"/>
  <c r="P101" i="1"/>
  <c r="Q101" i="1"/>
  <c r="Q105" i="1" s="1"/>
  <c r="R101" i="1"/>
  <c r="S101" i="1"/>
  <c r="T101" i="1"/>
  <c r="U101" i="1"/>
  <c r="V101" i="1"/>
  <c r="V105" i="1" s="1"/>
  <c r="W101" i="1"/>
  <c r="Z101" i="1"/>
  <c r="F103" i="1"/>
  <c r="I103" i="1"/>
  <c r="L103" i="1"/>
  <c r="AA103" i="1" s="1"/>
  <c r="O103" i="1"/>
  <c r="R103" i="1"/>
  <c r="U103" i="1"/>
  <c r="X103" i="1"/>
  <c r="Y103" i="1"/>
  <c r="Z103" i="1"/>
  <c r="D105" i="1"/>
  <c r="Y105" i="1" s="1"/>
  <c r="G105" i="1"/>
  <c r="H105" i="1"/>
  <c r="K105" i="1"/>
  <c r="P105" i="1"/>
  <c r="S105" i="1"/>
  <c r="T105" i="1"/>
  <c r="W105" i="1"/>
  <c r="F109" i="1"/>
  <c r="F111" i="1" s="1"/>
  <c r="I109" i="1"/>
  <c r="L109" i="1"/>
  <c r="O109" i="1"/>
  <c r="R109" i="1"/>
  <c r="R111" i="1" s="1"/>
  <c r="U109" i="1"/>
  <c r="X109" i="1"/>
  <c r="Y109" i="1"/>
  <c r="Y129" i="1" s="1"/>
  <c r="Z109" i="1"/>
  <c r="F110" i="1"/>
  <c r="I110" i="1"/>
  <c r="I111" i="1" s="1"/>
  <c r="L110" i="1"/>
  <c r="AA110" i="1" s="1"/>
  <c r="O110" i="1"/>
  <c r="R110" i="1"/>
  <c r="U110" i="1"/>
  <c r="U111" i="1" s="1"/>
  <c r="X110" i="1"/>
  <c r="Y110" i="1"/>
  <c r="Z110" i="1"/>
  <c r="D111" i="1"/>
  <c r="Y111" i="1" s="1"/>
  <c r="E111" i="1"/>
  <c r="Z111" i="1" s="1"/>
  <c r="G111" i="1"/>
  <c r="H111" i="1"/>
  <c r="J111" i="1"/>
  <c r="K111" i="1"/>
  <c r="L111" i="1"/>
  <c r="M111" i="1"/>
  <c r="N111" i="1"/>
  <c r="O111" i="1"/>
  <c r="P111" i="1"/>
  <c r="Q111" i="1"/>
  <c r="S111" i="1"/>
  <c r="T111" i="1"/>
  <c r="V111" i="1"/>
  <c r="W111" i="1"/>
  <c r="X111" i="1"/>
  <c r="F113" i="1"/>
  <c r="F115" i="1" s="1"/>
  <c r="I113" i="1"/>
  <c r="L113" i="1"/>
  <c r="O113" i="1"/>
  <c r="R113" i="1"/>
  <c r="R115" i="1" s="1"/>
  <c r="U113" i="1"/>
  <c r="X113" i="1"/>
  <c r="Y113" i="1"/>
  <c r="Z113" i="1"/>
  <c r="F114" i="1"/>
  <c r="I114" i="1"/>
  <c r="I115" i="1" s="1"/>
  <c r="L114" i="1"/>
  <c r="AA114" i="1" s="1"/>
  <c r="O114" i="1"/>
  <c r="R114" i="1"/>
  <c r="U114" i="1"/>
  <c r="U115" i="1" s="1"/>
  <c r="X114" i="1"/>
  <c r="Y114" i="1"/>
  <c r="Z114" i="1"/>
  <c r="D115" i="1"/>
  <c r="Y115" i="1" s="1"/>
  <c r="E115" i="1"/>
  <c r="Z115" i="1" s="1"/>
  <c r="G115" i="1"/>
  <c r="H115" i="1"/>
  <c r="J115" i="1"/>
  <c r="K115" i="1"/>
  <c r="L115" i="1"/>
  <c r="M115" i="1"/>
  <c r="N115" i="1"/>
  <c r="O115" i="1"/>
  <c r="P115" i="1"/>
  <c r="Q115" i="1"/>
  <c r="S115" i="1"/>
  <c r="T115" i="1"/>
  <c r="V115" i="1"/>
  <c r="W115" i="1"/>
  <c r="X115" i="1"/>
  <c r="F117" i="1"/>
  <c r="AA117" i="1" s="1"/>
  <c r="I117" i="1"/>
  <c r="L117" i="1"/>
  <c r="O117" i="1"/>
  <c r="R117" i="1"/>
  <c r="U117" i="1"/>
  <c r="X117" i="1"/>
  <c r="Y117" i="1"/>
  <c r="Z117" i="1"/>
  <c r="F119" i="1"/>
  <c r="I119" i="1"/>
  <c r="L119" i="1"/>
  <c r="L129" i="1" s="1"/>
  <c r="O119" i="1"/>
  <c r="R119" i="1"/>
  <c r="U119" i="1"/>
  <c r="X119" i="1"/>
  <c r="Y119" i="1"/>
  <c r="Z119" i="1"/>
  <c r="F121" i="1"/>
  <c r="I121" i="1"/>
  <c r="L121" i="1"/>
  <c r="O121" i="1"/>
  <c r="R121" i="1"/>
  <c r="U121" i="1"/>
  <c r="X121" i="1"/>
  <c r="Y121" i="1"/>
  <c r="Z121" i="1"/>
  <c r="F123" i="1"/>
  <c r="I123" i="1"/>
  <c r="L123" i="1"/>
  <c r="O123" i="1"/>
  <c r="R123" i="1"/>
  <c r="U123" i="1"/>
  <c r="X123" i="1"/>
  <c r="Y123" i="1"/>
  <c r="Z123" i="1"/>
  <c r="F125" i="1"/>
  <c r="I125" i="1"/>
  <c r="L125" i="1"/>
  <c r="O125" i="1"/>
  <c r="R125" i="1"/>
  <c r="U125" i="1"/>
  <c r="X125" i="1"/>
  <c r="Y125" i="1"/>
  <c r="Z125" i="1"/>
  <c r="F127" i="1"/>
  <c r="I127" i="1"/>
  <c r="L127" i="1"/>
  <c r="AA127" i="1" s="1"/>
  <c r="O127" i="1"/>
  <c r="R127" i="1"/>
  <c r="U127" i="1"/>
  <c r="X127" i="1"/>
  <c r="Y127" i="1"/>
  <c r="Z127" i="1"/>
  <c r="D129" i="1"/>
  <c r="E129" i="1"/>
  <c r="G129" i="1"/>
  <c r="H129" i="1"/>
  <c r="J129" i="1"/>
  <c r="K129" i="1"/>
  <c r="M129" i="1"/>
  <c r="N129" i="1"/>
  <c r="O129" i="1"/>
  <c r="P129" i="1"/>
  <c r="Q129" i="1"/>
  <c r="S129" i="1"/>
  <c r="T129" i="1"/>
  <c r="V129" i="1"/>
  <c r="W129" i="1"/>
  <c r="X129" i="1"/>
  <c r="F133" i="1"/>
  <c r="I133" i="1"/>
  <c r="L133" i="1"/>
  <c r="O133" i="1"/>
  <c r="O135" i="1" s="1"/>
  <c r="R133" i="1"/>
  <c r="R135" i="1" s="1"/>
  <c r="U133" i="1"/>
  <c r="X133" i="1"/>
  <c r="Y133" i="1"/>
  <c r="Y139" i="1" s="1"/>
  <c r="Z133" i="1"/>
  <c r="F134" i="1"/>
  <c r="I134" i="1"/>
  <c r="I135" i="1" s="1"/>
  <c r="L134" i="1"/>
  <c r="L139" i="1" s="1"/>
  <c r="O134" i="1"/>
  <c r="R134" i="1"/>
  <c r="U134" i="1"/>
  <c r="U135" i="1" s="1"/>
  <c r="X134" i="1"/>
  <c r="X139" i="1" s="1"/>
  <c r="Y134" i="1"/>
  <c r="Z134" i="1"/>
  <c r="AA134" i="1"/>
  <c r="D135" i="1"/>
  <c r="E135" i="1"/>
  <c r="G135" i="1"/>
  <c r="H135" i="1"/>
  <c r="J135" i="1"/>
  <c r="K135" i="1"/>
  <c r="M135" i="1"/>
  <c r="N135" i="1"/>
  <c r="P135" i="1"/>
  <c r="Q135" i="1"/>
  <c r="S135" i="1"/>
  <c r="T135" i="1"/>
  <c r="V135" i="1"/>
  <c r="W135" i="1"/>
  <c r="X135" i="1"/>
  <c r="F137" i="1"/>
  <c r="I137" i="1"/>
  <c r="L137" i="1"/>
  <c r="O137" i="1"/>
  <c r="R137" i="1"/>
  <c r="U137" i="1"/>
  <c r="X137" i="1"/>
  <c r="Y137" i="1"/>
  <c r="Z137" i="1"/>
  <c r="D139" i="1"/>
  <c r="E139" i="1"/>
  <c r="G139" i="1"/>
  <c r="H139" i="1"/>
  <c r="I139" i="1"/>
  <c r="J139" i="1"/>
  <c r="K139" i="1"/>
  <c r="M139" i="1"/>
  <c r="N139" i="1"/>
  <c r="P139" i="1"/>
  <c r="Q139" i="1"/>
  <c r="R139" i="1"/>
  <c r="S139" i="1"/>
  <c r="T139" i="1"/>
  <c r="V139" i="1"/>
  <c r="W139" i="1"/>
  <c r="Z139" i="1"/>
  <c r="F143" i="1"/>
  <c r="I143" i="1"/>
  <c r="L143" i="1"/>
  <c r="O143" i="1"/>
  <c r="R143" i="1"/>
  <c r="U143" i="1"/>
  <c r="X143" i="1"/>
  <c r="Y143" i="1"/>
  <c r="Z143" i="1"/>
  <c r="AA143" i="1"/>
  <c r="AA146" i="1" s="1"/>
  <c r="F144" i="1"/>
  <c r="I144" i="1"/>
  <c r="L144" i="1"/>
  <c r="O144" i="1"/>
  <c r="O146" i="1" s="1"/>
  <c r="R144" i="1"/>
  <c r="U144" i="1"/>
  <c r="X144" i="1"/>
  <c r="Y144" i="1"/>
  <c r="AA144" i="1" s="1"/>
  <c r="Z144" i="1"/>
  <c r="F145" i="1"/>
  <c r="I145" i="1"/>
  <c r="L145" i="1"/>
  <c r="L146" i="1" s="1"/>
  <c r="O145" i="1"/>
  <c r="R145" i="1"/>
  <c r="U145" i="1"/>
  <c r="X145" i="1"/>
  <c r="Y145" i="1"/>
  <c r="Z145" i="1"/>
  <c r="AA145" i="1"/>
  <c r="D146" i="1"/>
  <c r="E146" i="1"/>
  <c r="G146" i="1"/>
  <c r="H146" i="1"/>
  <c r="J146" i="1"/>
  <c r="K146" i="1"/>
  <c r="M146" i="1"/>
  <c r="N146" i="1"/>
  <c r="P146" i="1"/>
  <c r="Q146" i="1"/>
  <c r="S146" i="1"/>
  <c r="T146" i="1"/>
  <c r="V146" i="1"/>
  <c r="W146" i="1"/>
  <c r="X146" i="1"/>
  <c r="F148" i="1"/>
  <c r="I148" i="1"/>
  <c r="L148" i="1"/>
  <c r="O148" i="1"/>
  <c r="R148" i="1"/>
  <c r="U148" i="1"/>
  <c r="X148" i="1"/>
  <c r="Y148" i="1"/>
  <c r="Z148" i="1"/>
  <c r="F150" i="1"/>
  <c r="I150" i="1"/>
  <c r="L150" i="1"/>
  <c r="L152" i="1" s="1"/>
  <c r="O150" i="1"/>
  <c r="R150" i="1"/>
  <c r="U150" i="1"/>
  <c r="U152" i="1" s="1"/>
  <c r="X150" i="1"/>
  <c r="X152" i="1" s="1"/>
  <c r="Y150" i="1"/>
  <c r="Z150" i="1"/>
  <c r="AA150" i="1"/>
  <c r="F151" i="1"/>
  <c r="I151" i="1"/>
  <c r="L151" i="1"/>
  <c r="O151" i="1"/>
  <c r="R151" i="1"/>
  <c r="U151" i="1"/>
  <c r="X151" i="1"/>
  <c r="Y151" i="1"/>
  <c r="Z151" i="1"/>
  <c r="D152" i="1"/>
  <c r="E152" i="1"/>
  <c r="Z152" i="1" s="1"/>
  <c r="F152" i="1"/>
  <c r="G152" i="1"/>
  <c r="H152" i="1"/>
  <c r="I152" i="1"/>
  <c r="J152" i="1"/>
  <c r="Y152" i="1" s="1"/>
  <c r="K152" i="1"/>
  <c r="M152" i="1"/>
  <c r="N152" i="1"/>
  <c r="O152" i="1"/>
  <c r="P152" i="1"/>
  <c r="Q152" i="1"/>
  <c r="R152" i="1"/>
  <c r="S152" i="1"/>
  <c r="T152" i="1"/>
  <c r="V152" i="1"/>
  <c r="W152" i="1"/>
  <c r="F154" i="1"/>
  <c r="I154" i="1"/>
  <c r="L154" i="1"/>
  <c r="AA154" i="1" s="1"/>
  <c r="O154" i="1"/>
  <c r="O161" i="1" s="1"/>
  <c r="R154" i="1"/>
  <c r="U154" i="1"/>
  <c r="X154" i="1"/>
  <c r="Y154" i="1"/>
  <c r="Z154" i="1"/>
  <c r="F157" i="1"/>
  <c r="F159" i="1" s="1"/>
  <c r="I157" i="1"/>
  <c r="I159" i="1" s="1"/>
  <c r="I161" i="1" s="1"/>
  <c r="L157" i="1"/>
  <c r="O157" i="1"/>
  <c r="R157" i="1"/>
  <c r="R159" i="1" s="1"/>
  <c r="U157" i="1"/>
  <c r="U159" i="1" s="1"/>
  <c r="U161" i="1" s="1"/>
  <c r="X157" i="1"/>
  <c r="Y157" i="1"/>
  <c r="Z157" i="1"/>
  <c r="AA157" i="1"/>
  <c r="AA159" i="1" s="1"/>
  <c r="F158" i="1"/>
  <c r="I158" i="1"/>
  <c r="L158" i="1"/>
  <c r="AA158" i="1" s="1"/>
  <c r="O158" i="1"/>
  <c r="R158" i="1"/>
  <c r="U158" i="1"/>
  <c r="X158" i="1"/>
  <c r="Y158" i="1"/>
  <c r="Z158" i="1"/>
  <c r="D159" i="1"/>
  <c r="E159" i="1"/>
  <c r="G159" i="1"/>
  <c r="Y159" i="1" s="1"/>
  <c r="H159" i="1"/>
  <c r="J159" i="1"/>
  <c r="K159" i="1"/>
  <c r="K161" i="1" s="1"/>
  <c r="L159" i="1"/>
  <c r="M159" i="1"/>
  <c r="N159" i="1"/>
  <c r="O159" i="1"/>
  <c r="P159" i="1"/>
  <c r="Q159" i="1"/>
  <c r="S159" i="1"/>
  <c r="T159" i="1"/>
  <c r="T161" i="1" s="1"/>
  <c r="V159" i="1"/>
  <c r="W159" i="1"/>
  <c r="X159" i="1"/>
  <c r="X161" i="1" s="1"/>
  <c r="D161" i="1"/>
  <c r="E161" i="1"/>
  <c r="H161" i="1"/>
  <c r="J161" i="1"/>
  <c r="L161" i="1"/>
  <c r="M161" i="1"/>
  <c r="N161" i="1"/>
  <c r="P161" i="1"/>
  <c r="Q161" i="1"/>
  <c r="S161" i="1"/>
  <c r="V161" i="1"/>
  <c r="W161" i="1"/>
  <c r="F165" i="1"/>
  <c r="AA165" i="1" s="1"/>
  <c r="I165" i="1"/>
  <c r="L165" i="1"/>
  <c r="O165" i="1"/>
  <c r="R165" i="1"/>
  <c r="R173" i="1" s="1"/>
  <c r="U165" i="1"/>
  <c r="X165" i="1"/>
  <c r="Y165" i="1"/>
  <c r="Y173" i="1" s="1"/>
  <c r="Z165" i="1"/>
  <c r="Z173" i="1" s="1"/>
  <c r="F167" i="1"/>
  <c r="I167" i="1"/>
  <c r="L167" i="1"/>
  <c r="O167" i="1"/>
  <c r="R167" i="1"/>
  <c r="U167" i="1"/>
  <c r="X167" i="1"/>
  <c r="Y167" i="1"/>
  <c r="Z167" i="1"/>
  <c r="AA167" i="1"/>
  <c r="F169" i="1"/>
  <c r="AA169" i="1" s="1"/>
  <c r="I169" i="1"/>
  <c r="L169" i="1"/>
  <c r="O169" i="1"/>
  <c r="R169" i="1"/>
  <c r="U169" i="1"/>
  <c r="X169" i="1"/>
  <c r="Y169" i="1"/>
  <c r="Z169" i="1"/>
  <c r="F171" i="1"/>
  <c r="I171" i="1"/>
  <c r="I173" i="1" s="1"/>
  <c r="L171" i="1"/>
  <c r="O171" i="1"/>
  <c r="R171" i="1"/>
  <c r="U171" i="1"/>
  <c r="U173" i="1" s="1"/>
  <c r="X171" i="1"/>
  <c r="Y171" i="1"/>
  <c r="Z171" i="1"/>
  <c r="AA171" i="1"/>
  <c r="D173" i="1"/>
  <c r="D184" i="1" s="1"/>
  <c r="E173" i="1"/>
  <c r="G173" i="1"/>
  <c r="H173" i="1"/>
  <c r="H184" i="1" s="1"/>
  <c r="J173" i="1"/>
  <c r="K173" i="1"/>
  <c r="K184" i="1" s="1"/>
  <c r="L173" i="1"/>
  <c r="M173" i="1"/>
  <c r="N173" i="1"/>
  <c r="O173" i="1"/>
  <c r="P173" i="1"/>
  <c r="P184" i="1" s="1"/>
  <c r="Q173" i="1"/>
  <c r="S173" i="1"/>
  <c r="S184" i="1" s="1"/>
  <c r="T173" i="1"/>
  <c r="T184" i="1" s="1"/>
  <c r="V173" i="1"/>
  <c r="W173" i="1"/>
  <c r="W184" i="1" s="1"/>
  <c r="X173" i="1"/>
  <c r="F177" i="1"/>
  <c r="AA177" i="1" s="1"/>
  <c r="AA181" i="1" s="1"/>
  <c r="I177" i="1"/>
  <c r="L177" i="1"/>
  <c r="O177" i="1"/>
  <c r="O181" i="1" s="1"/>
  <c r="R177" i="1"/>
  <c r="U177" i="1"/>
  <c r="X177" i="1"/>
  <c r="Y177" i="1"/>
  <c r="Z177" i="1"/>
  <c r="F178" i="1"/>
  <c r="I178" i="1"/>
  <c r="L178" i="1"/>
  <c r="AA178" i="1" s="1"/>
  <c r="O178" i="1"/>
  <c r="R178" i="1"/>
  <c r="U178" i="1"/>
  <c r="X178" i="1"/>
  <c r="X181" i="1" s="1"/>
  <c r="Y178" i="1"/>
  <c r="Z178" i="1"/>
  <c r="F179" i="1"/>
  <c r="AA179" i="1" s="1"/>
  <c r="I179" i="1"/>
  <c r="L179" i="1"/>
  <c r="O179" i="1"/>
  <c r="R179" i="1"/>
  <c r="U179" i="1"/>
  <c r="X179" i="1"/>
  <c r="Y179" i="1"/>
  <c r="Z179" i="1"/>
  <c r="D181" i="1"/>
  <c r="E181" i="1"/>
  <c r="F181" i="1"/>
  <c r="G181" i="1"/>
  <c r="H181" i="1"/>
  <c r="I181" i="1"/>
  <c r="J181" i="1"/>
  <c r="K181" i="1"/>
  <c r="M181" i="1"/>
  <c r="N181" i="1"/>
  <c r="P181" i="1"/>
  <c r="Q181" i="1"/>
  <c r="R181" i="1"/>
  <c r="S181" i="1"/>
  <c r="T181" i="1"/>
  <c r="U181" i="1"/>
  <c r="V181" i="1"/>
  <c r="W181" i="1"/>
  <c r="Y181" i="1"/>
  <c r="Z181" i="1"/>
  <c r="E184" i="1"/>
  <c r="J184" i="1"/>
  <c r="M184" i="1"/>
  <c r="N184" i="1"/>
  <c r="Q184" i="1"/>
  <c r="V184" i="1"/>
  <c r="AA173" i="1" l="1"/>
  <c r="X184" i="1"/>
  <c r="Y161" i="1"/>
  <c r="Y184" i="1" s="1"/>
  <c r="L181" i="1"/>
  <c r="L184" i="1" s="1"/>
  <c r="F173" i="1"/>
  <c r="AA148" i="1"/>
  <c r="U139" i="1"/>
  <c r="AA137" i="1"/>
  <c r="L135" i="1"/>
  <c r="AA121" i="1"/>
  <c r="Z129" i="1"/>
  <c r="U105" i="1"/>
  <c r="F105" i="1"/>
  <c r="G161" i="1"/>
  <c r="G184" i="1" s="1"/>
  <c r="AA151" i="1"/>
  <c r="AA152" i="1" s="1"/>
  <c r="Z146" i="1"/>
  <c r="R146" i="1"/>
  <c r="R161" i="1"/>
  <c r="F146" i="1"/>
  <c r="F161" i="1"/>
  <c r="F139" i="1"/>
  <c r="O139" i="1"/>
  <c r="O184" i="1" s="1"/>
  <c r="Z135" i="1"/>
  <c r="F135" i="1"/>
  <c r="AA133" i="1"/>
  <c r="AA135" i="1" s="1"/>
  <c r="AA123" i="1"/>
  <c r="Y146" i="1"/>
  <c r="U146" i="1"/>
  <c r="I146" i="1"/>
  <c r="Y135" i="1"/>
  <c r="AA125" i="1"/>
  <c r="I105" i="1"/>
  <c r="R105" i="1"/>
  <c r="Z159" i="1"/>
  <c r="Z161" i="1" s="1"/>
  <c r="AA119" i="1"/>
  <c r="Z105" i="1"/>
  <c r="AA101" i="1"/>
  <c r="U129" i="1"/>
  <c r="U184" i="1" s="1"/>
  <c r="I129" i="1"/>
  <c r="I184" i="1" s="1"/>
  <c r="AA113" i="1"/>
  <c r="AA115" i="1" s="1"/>
  <c r="AA109" i="1"/>
  <c r="AA45" i="1"/>
  <c r="AA53" i="1" s="1"/>
  <c r="AA12" i="1"/>
  <c r="AA16" i="1" s="1"/>
  <c r="Y101" i="1"/>
  <c r="AA56" i="1"/>
  <c r="AA69" i="1" s="1"/>
  <c r="AA26" i="1"/>
  <c r="AA30" i="1" s="1"/>
  <c r="AA19" i="1"/>
  <c r="AA21" i="1" s="1"/>
  <c r="R129" i="1"/>
  <c r="R184" i="1" s="1"/>
  <c r="F129" i="1"/>
  <c r="Z184" i="1" l="1"/>
  <c r="AA139" i="1"/>
  <c r="AA161" i="1"/>
  <c r="AA111" i="1"/>
  <c r="AA129" i="1"/>
  <c r="AA184" i="1" s="1"/>
  <c r="AA105" i="1"/>
  <c r="F184" i="1"/>
</calcChain>
</file>

<file path=xl/comments1.xml><?xml version="1.0" encoding="utf-8"?>
<comments xmlns="http://schemas.openxmlformats.org/spreadsheetml/2006/main">
  <authors>
    <author>dktsang</author>
  </authors>
  <commentList>
    <comment ref="A103" authorId="0">
      <text>
        <r>
          <rPr>
            <b/>
            <sz val="8"/>
            <color indexed="81"/>
            <rFont val="Tahoma"/>
            <family val="2"/>
          </rPr>
          <t xml:space="preserve">dktsang:
split into BA and BS
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<sst xmlns="http://schemas.openxmlformats.org/spreadsheetml/2006/main" count="178" uniqueCount="154">
  <si>
    <t>Bachelor's</t>
  </si>
  <si>
    <t>GRAND TOTALS</t>
  </si>
  <si>
    <t>SON Total</t>
  </si>
  <si>
    <t xml:space="preserve">Nursing Second BSN </t>
  </si>
  <si>
    <t xml:space="preserve">Nursing Completion Sequence </t>
  </si>
  <si>
    <t xml:space="preserve">Nursing </t>
  </si>
  <si>
    <t>School of Nursing</t>
  </si>
  <si>
    <t>SHS Total</t>
  </si>
  <si>
    <t>Wellness, Health Promotion Total</t>
  </si>
  <si>
    <t>6061/65/66/67</t>
  </si>
  <si>
    <t>Medical Lab Sciences Total</t>
  </si>
  <si>
    <t>6040/41</t>
  </si>
  <si>
    <t>Occupational Safety &amp; Health Total</t>
  </si>
  <si>
    <t xml:space="preserve">Health Sciences </t>
  </si>
  <si>
    <t>School of Health Sciences</t>
  </si>
  <si>
    <t>SECS Total</t>
  </si>
  <si>
    <t>Total</t>
  </si>
  <si>
    <t xml:space="preserve">Engineering Physics </t>
  </si>
  <si>
    <t xml:space="preserve">Engineering Chemistry </t>
  </si>
  <si>
    <t>Joint with College of Arts and Sciences</t>
  </si>
  <si>
    <t>Mechanical Engineering</t>
  </si>
  <si>
    <t>Systems Engineering Total</t>
  </si>
  <si>
    <t xml:space="preserve">Industrial &amp; Systems Engineering </t>
  </si>
  <si>
    <t xml:space="preserve">Systems Engineering </t>
  </si>
  <si>
    <t>Electrical Engineering</t>
  </si>
  <si>
    <t>CSE  Total</t>
  </si>
  <si>
    <t xml:space="preserve">Computer Engineering </t>
  </si>
  <si>
    <t>Information Technology</t>
  </si>
  <si>
    <t xml:space="preserve">Computer Science </t>
  </si>
  <si>
    <t>School of Engineering &amp; Computer Science</t>
  </si>
  <si>
    <t>SEHS Total</t>
  </si>
  <si>
    <t>Elementary Education</t>
  </si>
  <si>
    <t>HRD Totals</t>
  </si>
  <si>
    <t xml:space="preserve">Human Services </t>
  </si>
  <si>
    <t xml:space="preserve">Human Resource Development </t>
  </si>
  <si>
    <t>School of Education &amp; Human Services</t>
  </si>
  <si>
    <t>SBA Total</t>
  </si>
  <si>
    <t xml:space="preserve">Production Operations Mgt  </t>
  </si>
  <si>
    <t>Human Resource Management</t>
  </si>
  <si>
    <t>Marketing</t>
  </si>
  <si>
    <t>Management Information Systems</t>
  </si>
  <si>
    <t>Management</t>
  </si>
  <si>
    <t>Finance</t>
  </si>
  <si>
    <t>Economics Total</t>
  </si>
  <si>
    <t xml:space="preserve">Business Economics </t>
  </si>
  <si>
    <t>Economics</t>
  </si>
  <si>
    <t>Accounting Total</t>
  </si>
  <si>
    <t xml:space="preserve">Financial Inform. Systems </t>
  </si>
  <si>
    <t xml:space="preserve">Accounting </t>
  </si>
  <si>
    <t>School of Business Administration</t>
  </si>
  <si>
    <t>CSA Total</t>
  </si>
  <si>
    <t>Interdisciplinary Totals</t>
  </si>
  <si>
    <t xml:space="preserve">Independent Major </t>
  </si>
  <si>
    <t>Women &amp; Gender Studies</t>
  </si>
  <si>
    <t xml:space="preserve">Women's Studies </t>
  </si>
  <si>
    <t xml:space="preserve">Latin American Lang &amp; Civ </t>
  </si>
  <si>
    <t xml:space="preserve">Latin American Studies </t>
  </si>
  <si>
    <t>1610/1615</t>
  </si>
  <si>
    <t>East Asian Studies</t>
  </si>
  <si>
    <t xml:space="preserve">African Studies </t>
  </si>
  <si>
    <t>Anthropology/Sociology Totals</t>
  </si>
  <si>
    <t>Social Work</t>
  </si>
  <si>
    <t>2820/30</t>
  </si>
  <si>
    <t xml:space="preserve">Sociology </t>
  </si>
  <si>
    <t xml:space="preserve">Anthropology </t>
  </si>
  <si>
    <t xml:space="preserve">Sociology &amp; Anthropology </t>
  </si>
  <si>
    <t>Communication &amp; Journalism Totals</t>
  </si>
  <si>
    <t xml:space="preserve">Journalism </t>
  </si>
  <si>
    <t xml:space="preserve">Communication Arts </t>
  </si>
  <si>
    <t xml:space="preserve">Psychology </t>
  </si>
  <si>
    <t>Political Science/Public Administration Totals</t>
  </si>
  <si>
    <t xml:space="preserve">Public Administration </t>
  </si>
  <si>
    <t xml:space="preserve">Political Science </t>
  </si>
  <si>
    <t>International Relations</t>
  </si>
  <si>
    <t>Physics Totals</t>
  </si>
  <si>
    <t xml:space="preserve">Medical Physics </t>
  </si>
  <si>
    <t xml:space="preserve">Physics </t>
  </si>
  <si>
    <t>2375/80</t>
  </si>
  <si>
    <t xml:space="preserve">Philosophy </t>
  </si>
  <si>
    <t>MTD Total</t>
  </si>
  <si>
    <t xml:space="preserve">Theatre </t>
  </si>
  <si>
    <t xml:space="preserve">Dance  </t>
  </si>
  <si>
    <t>Musical Theatre (BFA)</t>
  </si>
  <si>
    <t xml:space="preserve">Instrumental/General Music Ed. </t>
  </si>
  <si>
    <t xml:space="preserve">Music:  Vocal Performance </t>
  </si>
  <si>
    <t xml:space="preserve">Music:  Piano Performance </t>
  </si>
  <si>
    <t xml:space="preserve">Music:Composition </t>
  </si>
  <si>
    <t xml:space="preserve">Music Education </t>
  </si>
  <si>
    <t>Choral/General Music Education</t>
  </si>
  <si>
    <t xml:space="preserve">Music:Organ Performance </t>
  </si>
  <si>
    <t>2205&amp;2265</t>
  </si>
  <si>
    <t xml:space="preserve">Music: Gen. Performance </t>
  </si>
  <si>
    <t xml:space="preserve">Theatre Production </t>
  </si>
  <si>
    <t>2210/11
2200/12</t>
  </si>
  <si>
    <t xml:space="preserve">Visual and Performing Arts </t>
  </si>
  <si>
    <t>Modern Language Total</t>
  </si>
  <si>
    <t xml:space="preserve">Modified Major in Spanish </t>
  </si>
  <si>
    <t xml:space="preserve">Spanish Language/Literature </t>
  </si>
  <si>
    <t>Japanese</t>
  </si>
  <si>
    <t xml:space="preserve">Modified Major in French </t>
  </si>
  <si>
    <t xml:space="preserve">French </t>
  </si>
  <si>
    <t xml:space="preserve">Modified Major in German </t>
  </si>
  <si>
    <t xml:space="preserve">German w/conc. in German Studies </t>
  </si>
  <si>
    <t xml:space="preserve">German Language/Literature </t>
  </si>
  <si>
    <t xml:space="preserve">Two Modern Languages </t>
  </si>
  <si>
    <t>Mathematics Total</t>
  </si>
  <si>
    <t xml:space="preserve">Applied Statistics </t>
  </si>
  <si>
    <t xml:space="preserve">Mathematics </t>
  </si>
  <si>
    <t>1705/10</t>
  </si>
  <si>
    <t>Linguistics Total</t>
  </si>
  <si>
    <t>History Total</t>
  </si>
  <si>
    <t>English Total</t>
  </si>
  <si>
    <t>English Concentration in Linguistics</t>
  </si>
  <si>
    <t xml:space="preserve">English </t>
  </si>
  <si>
    <t>Chemistry Total</t>
  </si>
  <si>
    <t>1260/1</t>
  </si>
  <si>
    <t xml:space="preserve">Env. Hlth Spec/Toxic Subs Cntrl </t>
  </si>
  <si>
    <t>Env. Hlth Spec/Occ Hlth Safety</t>
  </si>
  <si>
    <t>1250/1</t>
  </si>
  <si>
    <t>Env. Hlth Spec/Env Res. Mgt</t>
  </si>
  <si>
    <t>Env. Hlth Spec/Public Health</t>
  </si>
  <si>
    <t>Chemistry</t>
  </si>
  <si>
    <t>Biochemistry</t>
  </si>
  <si>
    <t xml:space="preserve">Biological Sciences  </t>
  </si>
  <si>
    <t xml:space="preserve">Biological Sci. with Spec. in Microbiology </t>
  </si>
  <si>
    <t>Biological Sci. with Spec. in Cell/Molecular Bio</t>
  </si>
  <si>
    <t xml:space="preserve">Biological Sciences </t>
  </si>
  <si>
    <t>Art &amp; Art History Total</t>
  </si>
  <si>
    <t>Studio Art  Spec/New Media</t>
  </si>
  <si>
    <t>Studio Art Spec/Photography</t>
  </si>
  <si>
    <t>Studio Art K-12 Spec/Painting</t>
  </si>
  <si>
    <t>Studio Art Spec/Painting</t>
  </si>
  <si>
    <t>Studio Art  K-12</t>
  </si>
  <si>
    <t>Studio Art Spec/Drawing</t>
  </si>
  <si>
    <t>Studio Art</t>
  </si>
  <si>
    <t>Art History</t>
  </si>
  <si>
    <t>COLLEGE OF ARTS AND SCIENCES</t>
  </si>
  <si>
    <t>7510/7605</t>
  </si>
  <si>
    <t>Bachelor's General Studies</t>
  </si>
  <si>
    <t>UNIVERSITY PROGRAMS</t>
  </si>
  <si>
    <t>Male</t>
  </si>
  <si>
    <t>Female</t>
  </si>
  <si>
    <t xml:space="preserve">Male </t>
  </si>
  <si>
    <t>Level</t>
  </si>
  <si>
    <t>Not Reported</t>
  </si>
  <si>
    <t>International</t>
  </si>
  <si>
    <t>Hispanic</t>
  </si>
  <si>
    <t>Asian</t>
  </si>
  <si>
    <t>Native American</t>
  </si>
  <si>
    <t>African American</t>
  </si>
  <si>
    <t>White</t>
  </si>
  <si>
    <t>Award</t>
  </si>
  <si>
    <t xml:space="preserve">
Curric.Code</t>
  </si>
  <si>
    <t>2008-2009 Degrees Awarded by Gender and Ethnicity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</si>
</sst>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/>
    <xf numFmtId="0" fontId="1" fillId="0" borderId="0" xfId="0" applyFont="1" applyBorder="1"/>
    <xf numFmtId="0" fontId="1" fillId="0" borderId="0" xfId="0" applyFont="1"/>
    <xf numFmtId="3" fontId="2" fillId="2" borderId="1" xfId="0" applyNumberFormat="1" applyFont="1" applyFill="1" applyBorder="1" applyAlignment="1">
      <alignment vertical="center"/>
    </xf>
    <xf numFmtId="3" fontId="2" fillId="2" borderId="2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3" fontId="3" fillId="3" borderId="1" xfId="0" applyNumberFormat="1" applyFont="1" applyFill="1" applyBorder="1" applyAlignment="1">
      <alignment vertical="center"/>
    </xf>
    <xf numFmtId="3" fontId="3" fillId="3" borderId="2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3" fillId="0" borderId="4" xfId="0" applyNumberFormat="1" applyFont="1" applyFill="1" applyBorder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vertical="center"/>
    </xf>
    <xf numFmtId="3" fontId="4" fillId="0" borderId="2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vertical="center"/>
    </xf>
    <xf numFmtId="3" fontId="1" fillId="2" borderId="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vertical="center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5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vertical="center"/>
    </xf>
    <xf numFmtId="0" fontId="1" fillId="2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5" borderId="1" xfId="0" applyFont="1" applyFill="1" applyBorder="1" applyAlignment="1">
      <alignment horizontal="left" vertical="center"/>
    </xf>
    <xf numFmtId="0" fontId="2" fillId="5" borderId="2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0" fillId="0" borderId="0" xfId="0" applyFill="1"/>
    <xf numFmtId="3" fontId="2" fillId="0" borderId="1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3" fontId="2" fillId="6" borderId="1" xfId="0" applyNumberFormat="1" applyFont="1" applyFill="1" applyBorder="1" applyAlignment="1">
      <alignment vertical="center"/>
    </xf>
    <xf numFmtId="3" fontId="2" fillId="6" borderId="2" xfId="0" applyNumberFormat="1" applyFont="1" applyFill="1" applyBorder="1" applyAlignment="1">
      <alignment vertical="center"/>
    </xf>
    <xf numFmtId="3" fontId="2" fillId="6" borderId="3" xfId="0" applyNumberFormat="1" applyFont="1" applyFill="1" applyBorder="1" applyAlignment="1">
      <alignment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vertical="center"/>
    </xf>
    <xf numFmtId="0" fontId="0" fillId="0" borderId="0" xfId="0" applyBorder="1"/>
    <xf numFmtId="3" fontId="2" fillId="2" borderId="0" xfId="0" applyNumberFormat="1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/>
    <xf numFmtId="3" fontId="2" fillId="2" borderId="4" xfId="0" applyNumberFormat="1" applyFont="1" applyFill="1" applyBorder="1" applyAlignment="1">
      <alignment vertical="center"/>
    </xf>
    <xf numFmtId="0" fontId="2" fillId="0" borderId="5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2" fillId="7" borderId="1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left" vertical="center"/>
    </xf>
    <xf numFmtId="0" fontId="2" fillId="7" borderId="3" xfId="0" applyFont="1" applyFill="1" applyBorder="1" applyAlignment="1">
      <alignment horizontal="left" vertical="center"/>
    </xf>
    <xf numFmtId="3" fontId="2" fillId="8" borderId="1" xfId="0" applyNumberFormat="1" applyFont="1" applyFill="1" applyBorder="1" applyAlignment="1">
      <alignment vertical="center"/>
    </xf>
    <xf numFmtId="3" fontId="2" fillId="8" borderId="2" xfId="0" applyNumberFormat="1" applyFont="1" applyFill="1" applyBorder="1" applyAlignment="1">
      <alignment vertical="center"/>
    </xf>
    <xf numFmtId="0" fontId="2" fillId="8" borderId="1" xfId="0" applyFont="1" applyFill="1" applyBorder="1" applyAlignment="1">
      <alignment vertical="center"/>
    </xf>
    <xf numFmtId="0" fontId="2" fillId="8" borderId="2" xfId="0" applyFont="1" applyFill="1" applyBorder="1" applyAlignment="1">
      <alignment vertical="center"/>
    </xf>
    <xf numFmtId="0" fontId="2" fillId="8" borderId="3" xfId="0" applyFont="1" applyFill="1" applyBorder="1" applyAlignment="1">
      <alignment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3" fontId="4" fillId="0" borderId="5" xfId="0" applyNumberFormat="1" applyFont="1" applyFill="1" applyBorder="1" applyAlignment="1">
      <alignment vertical="center"/>
    </xf>
    <xf numFmtId="3" fontId="2" fillId="2" borderId="3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Fill="1" applyAlignment="1">
      <alignment horizontal="center" vertical="center"/>
    </xf>
    <xf numFmtId="3" fontId="4" fillId="9" borderId="1" xfId="0" applyNumberFormat="1" applyFont="1" applyFill="1" applyBorder="1" applyAlignment="1">
      <alignment vertical="center"/>
    </xf>
    <xf numFmtId="3" fontId="4" fillId="9" borderId="2" xfId="0" applyNumberFormat="1" applyFont="1" applyFill="1" applyBorder="1" applyAlignment="1">
      <alignment vertical="center"/>
    </xf>
    <xf numFmtId="0" fontId="4" fillId="9" borderId="2" xfId="0" applyFont="1" applyFill="1" applyBorder="1" applyAlignment="1">
      <alignment vertical="center"/>
    </xf>
    <xf numFmtId="0" fontId="4" fillId="9" borderId="3" xfId="0" applyFont="1" applyFill="1" applyBorder="1" applyAlignment="1">
      <alignment vertical="center"/>
    </xf>
    <xf numFmtId="0" fontId="2" fillId="9" borderId="2" xfId="0" applyFont="1" applyFill="1" applyBorder="1" applyAlignment="1">
      <alignment horizontal="center" vertical="center"/>
    </xf>
    <xf numFmtId="0" fontId="2" fillId="9" borderId="3" xfId="0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0" fontId="2" fillId="10" borderId="1" xfId="0" applyFont="1" applyFill="1" applyBorder="1" applyAlignment="1">
      <alignment vertical="center"/>
    </xf>
    <xf numFmtId="0" fontId="2" fillId="10" borderId="2" xfId="0" applyFont="1" applyFill="1" applyBorder="1" applyAlignment="1">
      <alignment vertical="center"/>
    </xf>
    <xf numFmtId="0" fontId="2" fillId="10" borderId="3" xfId="0" applyFont="1" applyFill="1" applyBorder="1" applyAlignment="1">
      <alignment vertical="center"/>
    </xf>
    <xf numFmtId="0" fontId="2" fillId="10" borderId="2" xfId="0" applyFont="1" applyFill="1" applyBorder="1" applyAlignment="1">
      <alignment horizontal="center" vertical="center"/>
    </xf>
    <xf numFmtId="3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0" borderId="0" xfId="0" applyFont="1" applyFill="1" applyAlignment="1" applyProtection="1">
      <alignment vertical="center"/>
      <protection locked="0"/>
    </xf>
    <xf numFmtId="0" fontId="2" fillId="0" borderId="0" xfId="0" applyFont="1" applyFill="1" applyAlignment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11" borderId="1" xfId="0" applyFont="1" applyFill="1" applyBorder="1" applyAlignment="1">
      <alignment horizontal="left" vertical="center"/>
    </xf>
    <xf numFmtId="0" fontId="2" fillId="11" borderId="2" xfId="0" applyFont="1" applyFill="1" applyBorder="1" applyAlignment="1">
      <alignment horizontal="left" vertical="center"/>
    </xf>
    <xf numFmtId="0" fontId="2" fillId="11" borderId="3" xfId="0" applyFont="1" applyFill="1" applyBorder="1" applyAlignment="1">
      <alignment horizontal="left" vertical="center"/>
    </xf>
    <xf numFmtId="0" fontId="1" fillId="0" borderId="0" xfId="0" applyFont="1" applyFill="1"/>
    <xf numFmtId="3" fontId="2" fillId="12" borderId="1" xfId="0" applyNumberFormat="1" applyFont="1" applyFill="1" applyBorder="1" applyAlignment="1">
      <alignment vertical="center"/>
    </xf>
    <xf numFmtId="3" fontId="2" fillId="12" borderId="2" xfId="0" applyNumberFormat="1" applyFont="1" applyFill="1" applyBorder="1" applyAlignment="1">
      <alignment vertical="center"/>
    </xf>
    <xf numFmtId="3" fontId="2" fillId="12" borderId="3" xfId="0" applyNumberFormat="1" applyFont="1" applyFill="1" applyBorder="1" applyAlignment="1">
      <alignment vertical="center"/>
    </xf>
    <xf numFmtId="0" fontId="2" fillId="12" borderId="2" xfId="0" applyFont="1" applyFill="1" applyBorder="1" applyAlignment="1">
      <alignment vertical="center"/>
    </xf>
    <xf numFmtId="0" fontId="2" fillId="12" borderId="1" xfId="0" applyFont="1" applyFill="1" applyBorder="1" applyAlignment="1">
      <alignment vertical="center"/>
    </xf>
    <xf numFmtId="0" fontId="2" fillId="12" borderId="3" xfId="0" applyFont="1" applyFill="1" applyBorder="1" applyAlignment="1">
      <alignment vertical="center"/>
    </xf>
    <xf numFmtId="0" fontId="2" fillId="12" borderId="1" xfId="0" applyFont="1" applyFill="1" applyBorder="1" applyAlignment="1">
      <alignment horizontal="center" vertical="center"/>
    </xf>
    <xf numFmtId="0" fontId="2" fillId="12" borderId="2" xfId="0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3" fontId="4" fillId="13" borderId="1" xfId="0" applyNumberFormat="1" applyFont="1" applyFill="1" applyBorder="1" applyAlignment="1">
      <alignment vertical="center"/>
    </xf>
    <xf numFmtId="0" fontId="4" fillId="13" borderId="2" xfId="0" applyFont="1" applyFill="1" applyBorder="1" applyAlignment="1">
      <alignment vertical="center"/>
    </xf>
    <xf numFmtId="0" fontId="4" fillId="13" borderId="3" xfId="0" applyFont="1" applyFill="1" applyBorder="1" applyAlignment="1">
      <alignment vertical="center"/>
    </xf>
    <xf numFmtId="0" fontId="2" fillId="13" borderId="2" xfId="0" applyFont="1" applyFill="1" applyBorder="1" applyAlignment="1">
      <alignment horizontal="center" vertical="center"/>
    </xf>
    <xf numFmtId="0" fontId="2" fillId="13" borderId="3" xfId="0" applyFont="1" applyFill="1" applyBorder="1" applyAlignment="1">
      <alignment vertical="center"/>
    </xf>
    <xf numFmtId="3" fontId="2" fillId="14" borderId="6" xfId="0" applyNumberFormat="1" applyFont="1" applyFill="1" applyBorder="1" applyAlignment="1">
      <alignment vertical="center"/>
    </xf>
    <xf numFmtId="3" fontId="2" fillId="14" borderId="7" xfId="0" applyNumberFormat="1" applyFont="1" applyFill="1" applyBorder="1" applyAlignment="1">
      <alignment vertical="center"/>
    </xf>
    <xf numFmtId="3" fontId="2" fillId="14" borderId="8" xfId="0" applyNumberFormat="1" applyFont="1" applyFill="1" applyBorder="1" applyAlignment="1">
      <alignment vertical="center"/>
    </xf>
    <xf numFmtId="0" fontId="2" fillId="14" borderId="6" xfId="0" applyFont="1" applyFill="1" applyBorder="1" applyAlignment="1">
      <alignment vertical="center"/>
    </xf>
    <xf numFmtId="0" fontId="2" fillId="14" borderId="7" xfId="0" applyFont="1" applyFill="1" applyBorder="1" applyAlignment="1">
      <alignment vertical="center"/>
    </xf>
    <xf numFmtId="0" fontId="2" fillId="14" borderId="8" xfId="0" applyFont="1" applyFill="1" applyBorder="1" applyAlignment="1">
      <alignment vertical="center"/>
    </xf>
    <xf numFmtId="0" fontId="2" fillId="14" borderId="1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vertical="center"/>
    </xf>
    <xf numFmtId="3" fontId="1" fillId="2" borderId="4" xfId="0" applyNumberFormat="1" applyFont="1" applyFill="1" applyBorder="1" applyAlignment="1">
      <alignment horizontal="right" vertical="center"/>
    </xf>
    <xf numFmtId="1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6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2" fillId="0" borderId="0" xfId="0" applyFont="1" applyBorder="1"/>
    <xf numFmtId="3" fontId="2" fillId="2" borderId="4" xfId="0" applyNumberFormat="1" applyFont="1" applyFill="1" applyBorder="1" applyAlignment="1">
      <alignment horizontal="right" vertical="center"/>
    </xf>
    <xf numFmtId="3" fontId="2" fillId="2" borderId="5" xfId="0" applyNumberFormat="1" applyFont="1" applyFill="1" applyBorder="1" applyAlignment="1">
      <alignment vertical="center"/>
    </xf>
    <xf numFmtId="3" fontId="4" fillId="0" borderId="4" xfId="0" applyNumberFormat="1" applyFont="1" applyFill="1" applyBorder="1" applyAlignment="1">
      <alignment horizontal="right" vertical="center"/>
    </xf>
    <xf numFmtId="0" fontId="4" fillId="0" borderId="0" xfId="0" applyFont="1" applyFill="1" applyAlignment="1" applyProtection="1">
      <alignment vertical="center"/>
      <protection locked="0"/>
    </xf>
    <xf numFmtId="3" fontId="3" fillId="0" borderId="6" xfId="0" applyNumberFormat="1" applyFont="1" applyFill="1" applyBorder="1" applyAlignment="1">
      <alignment vertical="center"/>
    </xf>
    <xf numFmtId="3" fontId="3" fillId="0" borderId="7" xfId="0" applyNumberFormat="1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center" vertical="center"/>
    </xf>
    <xf numFmtId="0" fontId="4" fillId="15" borderId="1" xfId="0" applyFont="1" applyFill="1" applyBorder="1" applyAlignment="1">
      <alignment horizontal="left" vertical="center"/>
    </xf>
    <xf numFmtId="0" fontId="4" fillId="15" borderId="2" xfId="0" applyFont="1" applyFill="1" applyBorder="1" applyAlignment="1">
      <alignment horizontal="left" vertical="center"/>
    </xf>
    <xf numFmtId="0" fontId="2" fillId="15" borderId="2" xfId="0" applyFont="1" applyFill="1" applyBorder="1" applyAlignment="1">
      <alignment horizontal="left" vertical="center"/>
    </xf>
    <xf numFmtId="0" fontId="2" fillId="15" borderId="3" xfId="0" applyFont="1" applyFill="1" applyBorder="1" applyAlignment="1">
      <alignment horizontal="left" vertical="center"/>
    </xf>
    <xf numFmtId="3" fontId="2" fillId="2" borderId="6" xfId="0" applyNumberFormat="1" applyFont="1" applyFill="1" applyBorder="1" applyAlignment="1">
      <alignment horizontal="right" vertical="center"/>
    </xf>
    <xf numFmtId="3" fontId="2" fillId="2" borderId="0" xfId="0" applyNumberFormat="1" applyFont="1" applyFill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3" fontId="5" fillId="9" borderId="1" xfId="0" applyNumberFormat="1" applyFont="1" applyFill="1" applyBorder="1" applyAlignment="1">
      <alignment horizontal="center" vertical="center"/>
    </xf>
    <xf numFmtId="3" fontId="5" fillId="9" borderId="2" xfId="0" applyNumberFormat="1" applyFont="1" applyFill="1" applyBorder="1" applyAlignment="1">
      <alignment horizontal="center" vertical="center"/>
    </xf>
    <xf numFmtId="0" fontId="5" fillId="9" borderId="2" xfId="0" applyFont="1" applyFill="1" applyBorder="1" applyAlignment="1">
      <alignment horizontal="center" vertical="center" wrapText="1"/>
    </xf>
    <xf numFmtId="0" fontId="5" fillId="9" borderId="2" xfId="0" applyFont="1" applyFill="1" applyBorder="1" applyAlignment="1">
      <alignment horizontal="center" vertical="center"/>
    </xf>
    <xf numFmtId="0" fontId="6" fillId="9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2" fillId="9" borderId="2" xfId="0" applyFont="1" applyFill="1" applyBorder="1" applyAlignment="1">
      <alignment vertical="center"/>
    </xf>
    <xf numFmtId="3" fontId="6" fillId="16" borderId="4" xfId="0" applyNumberFormat="1" applyFont="1" applyFill="1" applyBorder="1" applyAlignment="1">
      <alignment horizontal="center" vertical="center"/>
    </xf>
    <xf numFmtId="3" fontId="6" fillId="16" borderId="0" xfId="0" applyNumberFormat="1" applyFont="1" applyFill="1" applyAlignment="1">
      <alignment horizontal="center" vertical="center"/>
    </xf>
    <xf numFmtId="0" fontId="6" fillId="16" borderId="4" xfId="0" applyFont="1" applyFill="1" applyBorder="1" applyAlignment="1">
      <alignment horizontal="center" vertical="center" wrapText="1"/>
    </xf>
    <xf numFmtId="0" fontId="6" fillId="16" borderId="0" xfId="0" applyFont="1" applyFill="1" applyBorder="1" applyAlignment="1">
      <alignment horizontal="center" vertical="center" wrapText="1"/>
    </xf>
    <xf numFmtId="0" fontId="6" fillId="16" borderId="5" xfId="0" applyFont="1" applyFill="1" applyBorder="1" applyAlignment="1">
      <alignment horizontal="center" vertical="center" wrapText="1"/>
    </xf>
    <xf numFmtId="0" fontId="6" fillId="16" borderId="0" xfId="0" applyFont="1" applyFill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 wrapText="1"/>
    </xf>
    <xf numFmtId="0" fontId="7" fillId="16" borderId="0" xfId="0" applyFont="1" applyFill="1" applyBorder="1" applyAlignment="1">
      <alignment horizontal="center" vertical="center"/>
    </xf>
    <xf numFmtId="0" fontId="7" fillId="16" borderId="0" xfId="0" applyFont="1" applyFill="1" applyAlignment="1">
      <alignment vertical="center"/>
    </xf>
    <xf numFmtId="3" fontId="6" fillId="16" borderId="4" xfId="0" applyNumberFormat="1" applyFont="1" applyFill="1" applyBorder="1" applyAlignment="1">
      <alignment horizontal="center" vertical="center"/>
    </xf>
    <xf numFmtId="3" fontId="6" fillId="16" borderId="0" xfId="0" applyNumberFormat="1" applyFont="1" applyFill="1" applyBorder="1" applyAlignment="1">
      <alignment horizontal="center" vertical="center"/>
    </xf>
    <xf numFmtId="3" fontId="6" fillId="16" borderId="5" xfId="0" applyNumberFormat="1" applyFont="1" applyFill="1" applyBorder="1" applyAlignment="1">
      <alignment horizontal="center" vertical="center"/>
    </xf>
    <xf numFmtId="0" fontId="6" fillId="16" borderId="4" xfId="0" applyFont="1" applyFill="1" applyBorder="1" applyAlignment="1">
      <alignment horizontal="center" vertical="center"/>
    </xf>
    <xf numFmtId="0" fontId="6" fillId="16" borderId="0" xfId="0" applyFont="1" applyFill="1" applyBorder="1" applyAlignment="1">
      <alignment horizontal="center" vertical="center"/>
    </xf>
    <xf numFmtId="0" fontId="6" fillId="16" borderId="5" xfId="0" applyFont="1" applyFill="1" applyBorder="1" applyAlignment="1">
      <alignment horizontal="center" vertical="center"/>
    </xf>
    <xf numFmtId="0" fontId="6" fillId="16" borderId="0" xfId="0" applyFont="1" applyFill="1" applyAlignment="1">
      <alignment horizontal="center" vertical="center"/>
    </xf>
    <xf numFmtId="0" fontId="6" fillId="16" borderId="0" xfId="0" applyFont="1" applyFill="1" applyBorder="1" applyAlignment="1">
      <alignment horizontal="center" vertical="center" wrapText="1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Alignment="1">
      <alignment vertical="center"/>
    </xf>
    <xf numFmtId="0" fontId="1" fillId="0" borderId="4" xfId="0" applyFont="1" applyFill="1" applyBorder="1" applyAlignment="1">
      <alignment vertical="center"/>
    </xf>
    <xf numFmtId="0" fontId="8" fillId="0" borderId="0" xfId="0" applyFont="1" applyFill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A184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D4" sqref="D4"/>
    </sheetView>
  </sheetViews>
  <sheetFormatPr defaultRowHeight="13.2" x14ac:dyDescent="0.25"/>
  <cols>
    <col min="1" max="1" width="39.5546875" style="2" customWidth="1"/>
    <col min="2" max="2" width="10.5546875" style="2" bestFit="1" customWidth="1"/>
    <col min="3" max="3" width="8.88671875" style="1"/>
    <col min="4" max="21" width="9.109375" customWidth="1"/>
  </cols>
  <sheetData>
    <row r="1" spans="1:27" ht="15.6" x14ac:dyDescent="0.3">
      <c r="A1" s="206" t="s">
        <v>153</v>
      </c>
      <c r="B1" s="21"/>
      <c r="C1" s="59"/>
      <c r="D1" s="90"/>
      <c r="E1" s="90"/>
      <c r="F1" s="205"/>
      <c r="G1" s="22"/>
      <c r="H1" s="22"/>
      <c r="I1" s="22"/>
      <c r="J1" s="38"/>
      <c r="K1" s="90"/>
      <c r="L1" s="205"/>
      <c r="M1" s="90"/>
      <c r="N1" s="22"/>
      <c r="O1" s="22"/>
      <c r="P1" s="38"/>
      <c r="Q1" s="90"/>
      <c r="R1" s="205"/>
      <c r="S1" s="22"/>
      <c r="T1" s="22"/>
      <c r="U1" s="22"/>
      <c r="V1" s="38"/>
      <c r="W1" s="90"/>
      <c r="X1" s="205"/>
      <c r="Y1" s="204"/>
      <c r="Z1" s="204"/>
      <c r="AA1" s="203"/>
    </row>
    <row r="2" spans="1:27" x14ac:dyDescent="0.25">
      <c r="A2" s="194"/>
      <c r="B2" s="202" t="s">
        <v>152</v>
      </c>
      <c r="C2" s="186" t="s">
        <v>151</v>
      </c>
      <c r="D2" s="200" t="s">
        <v>150</v>
      </c>
      <c r="E2" s="199"/>
      <c r="F2" s="198"/>
      <c r="G2" s="201" t="s">
        <v>149</v>
      </c>
      <c r="H2" s="201"/>
      <c r="I2" s="201"/>
      <c r="J2" s="200" t="s">
        <v>148</v>
      </c>
      <c r="K2" s="199"/>
      <c r="L2" s="198"/>
      <c r="M2" s="201" t="s">
        <v>147</v>
      </c>
      <c r="N2" s="201"/>
      <c r="O2" s="201"/>
      <c r="P2" s="200" t="s">
        <v>146</v>
      </c>
      <c r="Q2" s="199"/>
      <c r="R2" s="198"/>
      <c r="S2" s="201" t="s">
        <v>145</v>
      </c>
      <c r="T2" s="201"/>
      <c r="U2" s="201"/>
      <c r="V2" s="200" t="s">
        <v>144</v>
      </c>
      <c r="W2" s="199"/>
      <c r="X2" s="198"/>
      <c r="Y2" s="197" t="s">
        <v>16</v>
      </c>
      <c r="Z2" s="196"/>
      <c r="AA2" s="195"/>
    </row>
    <row r="3" spans="1:27" ht="13.8" thickBot="1" x14ac:dyDescent="0.3">
      <c r="A3" s="194"/>
      <c r="B3" s="193"/>
      <c r="C3" s="190" t="s">
        <v>143</v>
      </c>
      <c r="D3" s="190" t="s">
        <v>141</v>
      </c>
      <c r="E3" s="190" t="s">
        <v>142</v>
      </c>
      <c r="F3" s="189" t="s">
        <v>16</v>
      </c>
      <c r="G3" s="192" t="s">
        <v>141</v>
      </c>
      <c r="H3" s="192" t="s">
        <v>140</v>
      </c>
      <c r="I3" s="192" t="s">
        <v>16</v>
      </c>
      <c r="J3" s="187" t="s">
        <v>141</v>
      </c>
      <c r="K3" s="186" t="s">
        <v>140</v>
      </c>
      <c r="L3" s="185" t="s">
        <v>16</v>
      </c>
      <c r="M3" s="191" t="s">
        <v>141</v>
      </c>
      <c r="N3" s="188" t="s">
        <v>140</v>
      </c>
      <c r="O3" s="188" t="s">
        <v>16</v>
      </c>
      <c r="P3" s="191" t="s">
        <v>141</v>
      </c>
      <c r="Q3" s="190" t="s">
        <v>140</v>
      </c>
      <c r="R3" s="189" t="s">
        <v>16</v>
      </c>
      <c r="S3" s="188" t="s">
        <v>141</v>
      </c>
      <c r="T3" s="188" t="s">
        <v>140</v>
      </c>
      <c r="U3" s="188" t="s">
        <v>16</v>
      </c>
      <c r="V3" s="187" t="s">
        <v>141</v>
      </c>
      <c r="W3" s="186" t="s">
        <v>140</v>
      </c>
      <c r="X3" s="185" t="s">
        <v>16</v>
      </c>
      <c r="Y3" s="184" t="s">
        <v>141</v>
      </c>
      <c r="Z3" s="184" t="s">
        <v>140</v>
      </c>
      <c r="AA3" s="183" t="s">
        <v>16</v>
      </c>
    </row>
    <row r="4" spans="1:27" s="2" customFormat="1" ht="13.8" thickBot="1" x14ac:dyDescent="0.3">
      <c r="A4" s="182" t="s">
        <v>139</v>
      </c>
      <c r="B4" s="181"/>
      <c r="C4" s="180"/>
      <c r="D4" s="179"/>
      <c r="E4" s="179"/>
      <c r="F4" s="179"/>
      <c r="G4" s="178"/>
      <c r="H4" s="178"/>
      <c r="I4" s="178"/>
      <c r="J4" s="178"/>
      <c r="K4" s="178"/>
      <c r="L4" s="178"/>
      <c r="M4" s="179"/>
      <c r="N4" s="179"/>
      <c r="O4" s="179"/>
      <c r="P4" s="179"/>
      <c r="Q4" s="179"/>
      <c r="R4" s="179"/>
      <c r="S4" s="179"/>
      <c r="T4" s="179"/>
      <c r="U4" s="179"/>
      <c r="V4" s="178"/>
      <c r="W4" s="178"/>
      <c r="X4" s="178"/>
      <c r="Y4" s="177"/>
      <c r="Z4" s="177"/>
      <c r="AA4" s="176"/>
    </row>
    <row r="5" spans="1:27" ht="13.8" thickBot="1" x14ac:dyDescent="0.3">
      <c r="A5" s="175" t="s">
        <v>138</v>
      </c>
      <c r="B5" s="174" t="s">
        <v>137</v>
      </c>
      <c r="C5" s="7">
        <v>5</v>
      </c>
      <c r="D5" s="172">
        <v>48</v>
      </c>
      <c r="E5" s="172">
        <v>25</v>
      </c>
      <c r="F5" s="170">
        <f>D5+E5</f>
        <v>73</v>
      </c>
      <c r="G5" s="173">
        <v>7</v>
      </c>
      <c r="H5" s="173">
        <v>2</v>
      </c>
      <c r="I5" s="168">
        <f>G5+H5</f>
        <v>9</v>
      </c>
      <c r="J5" s="169"/>
      <c r="K5" s="169"/>
      <c r="L5" s="168">
        <f>J5+K5</f>
        <v>0</v>
      </c>
      <c r="M5" s="172">
        <v>2</v>
      </c>
      <c r="N5" s="171">
        <v>1</v>
      </c>
      <c r="O5" s="170">
        <f>M5+N5</f>
        <v>3</v>
      </c>
      <c r="P5" s="172">
        <v>1</v>
      </c>
      <c r="Q5" s="172">
        <v>2</v>
      </c>
      <c r="R5" s="170">
        <f>P5+Q5</f>
        <v>3</v>
      </c>
      <c r="S5" s="171">
        <v>2</v>
      </c>
      <c r="T5" s="171">
        <v>0</v>
      </c>
      <c r="U5" s="170">
        <f>S5+T5</f>
        <v>2</v>
      </c>
      <c r="V5" s="169">
        <v>6</v>
      </c>
      <c r="W5" s="169">
        <v>1</v>
      </c>
      <c r="X5" s="168">
        <f>V5+W5</f>
        <v>7</v>
      </c>
      <c r="Y5" s="167">
        <f>D5+G5+J5+M5+P5+S5+V5</f>
        <v>66</v>
      </c>
      <c r="Z5" s="167">
        <f>E5+H5+K5+N5+Q5+T5+W5</f>
        <v>31</v>
      </c>
      <c r="AA5" s="166">
        <f>F5+I5+L5+O5+R5+U5+X5</f>
        <v>97</v>
      </c>
    </row>
    <row r="6" spans="1:27" ht="13.8" thickBot="1" x14ac:dyDescent="0.3">
      <c r="A6" s="165" t="s">
        <v>136</v>
      </c>
      <c r="B6" s="164"/>
      <c r="C6" s="164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163"/>
      <c r="Q6" s="163"/>
      <c r="R6" s="163"/>
      <c r="S6" s="163"/>
      <c r="T6" s="163"/>
      <c r="U6" s="163"/>
      <c r="V6" s="163"/>
      <c r="W6" s="163"/>
      <c r="X6" s="163"/>
      <c r="Y6" s="163"/>
      <c r="Z6" s="163"/>
      <c r="AA6" s="162"/>
    </row>
    <row r="7" spans="1:27" s="2" customFormat="1" x14ac:dyDescent="0.25">
      <c r="A7" s="149"/>
      <c r="B7" s="161"/>
      <c r="C7" s="161"/>
      <c r="D7" s="160"/>
      <c r="E7" s="159"/>
      <c r="F7" s="158"/>
      <c r="G7" s="159"/>
      <c r="H7" s="159"/>
      <c r="I7" s="159"/>
      <c r="J7" s="160"/>
      <c r="K7" s="159"/>
      <c r="L7" s="158"/>
      <c r="M7" s="160"/>
      <c r="N7" s="159"/>
      <c r="O7" s="159"/>
      <c r="P7" s="160"/>
      <c r="Q7" s="159"/>
      <c r="R7" s="158"/>
      <c r="S7" s="159"/>
      <c r="T7" s="159"/>
      <c r="U7" s="159"/>
      <c r="V7" s="160"/>
      <c r="W7" s="159"/>
      <c r="X7" s="158"/>
      <c r="Y7" s="157"/>
      <c r="Z7" s="157"/>
      <c r="AA7" s="156"/>
    </row>
    <row r="8" spans="1:27" s="2" customFormat="1" x14ac:dyDescent="0.25">
      <c r="A8" s="38" t="s">
        <v>135</v>
      </c>
      <c r="B8" s="37">
        <v>1055</v>
      </c>
      <c r="C8" s="37">
        <v>5</v>
      </c>
      <c r="D8" s="36">
        <v>11</v>
      </c>
      <c r="E8" s="35">
        <v>0</v>
      </c>
      <c r="F8" s="34">
        <f>D8+E8</f>
        <v>11</v>
      </c>
      <c r="G8" s="35"/>
      <c r="H8" s="35"/>
      <c r="I8" s="34">
        <f>G8+H8</f>
        <v>0</v>
      </c>
      <c r="J8" s="36"/>
      <c r="K8" s="35"/>
      <c r="L8" s="34">
        <f>J8+K8</f>
        <v>0</v>
      </c>
      <c r="M8" s="36">
        <v>1</v>
      </c>
      <c r="N8" s="35">
        <v>0</v>
      </c>
      <c r="O8" s="39">
        <f>M8+N8</f>
        <v>1</v>
      </c>
      <c r="P8" s="36">
        <v>0</v>
      </c>
      <c r="Q8" s="35">
        <v>1</v>
      </c>
      <c r="R8" s="34">
        <f>P8+Q8</f>
        <v>1</v>
      </c>
      <c r="S8" s="35"/>
      <c r="T8" s="35"/>
      <c r="U8" s="39">
        <f>S8+T8</f>
        <v>0</v>
      </c>
      <c r="V8" s="36">
        <v>1</v>
      </c>
      <c r="W8" s="35">
        <v>0</v>
      </c>
      <c r="X8" s="34">
        <f>V8+W8</f>
        <v>1</v>
      </c>
      <c r="Y8" s="33">
        <f>D8+G8+J8+M8+P8+S8+V8</f>
        <v>13</v>
      </c>
      <c r="Z8" s="33">
        <f>E8+H8+K8+N8+Q8+T8+W8</f>
        <v>1</v>
      </c>
      <c r="AA8" s="144">
        <f>F8+I8+L8+O8+R8+U8+X8</f>
        <v>14</v>
      </c>
    </row>
    <row r="9" spans="1:27" s="2" customFormat="1" x14ac:dyDescent="0.25">
      <c r="A9" s="22" t="s">
        <v>134</v>
      </c>
      <c r="B9" s="95">
        <v>1070</v>
      </c>
      <c r="C9" s="95">
        <v>5</v>
      </c>
      <c r="D9" s="36"/>
      <c r="E9" s="35"/>
      <c r="F9" s="34">
        <f>D9+E9</f>
        <v>0</v>
      </c>
      <c r="G9" s="94"/>
      <c r="H9" s="94"/>
      <c r="I9" s="34">
        <f>G9+H9</f>
        <v>0</v>
      </c>
      <c r="J9" s="36"/>
      <c r="K9" s="35"/>
      <c r="L9" s="34">
        <f>J9+K9</f>
        <v>0</v>
      </c>
      <c r="M9" s="36"/>
      <c r="N9" s="94"/>
      <c r="O9" s="93">
        <f>M9+N9</f>
        <v>0</v>
      </c>
      <c r="P9" s="36"/>
      <c r="Q9" s="35"/>
      <c r="R9" s="34">
        <f>P9+Q9</f>
        <v>0</v>
      </c>
      <c r="S9" s="94"/>
      <c r="T9" s="94"/>
      <c r="U9" s="93">
        <f>S9+T9</f>
        <v>0</v>
      </c>
      <c r="V9" s="36"/>
      <c r="W9" s="35"/>
      <c r="X9" s="34">
        <f>V9+W9</f>
        <v>0</v>
      </c>
      <c r="Y9" s="33">
        <f>D9+G9+J9+M9+P9+S9+V9</f>
        <v>0</v>
      </c>
      <c r="Z9" s="92">
        <f>E9+H9+K9+N9+Q9+T9+W9</f>
        <v>0</v>
      </c>
      <c r="AA9" s="144">
        <f>F9+I9+L9+O9+R9+U9+X9</f>
        <v>0</v>
      </c>
    </row>
    <row r="10" spans="1:27" s="2" customFormat="1" x14ac:dyDescent="0.25">
      <c r="A10" s="22" t="s">
        <v>133</v>
      </c>
      <c r="B10" s="95">
        <v>1075</v>
      </c>
      <c r="C10" s="95">
        <v>5</v>
      </c>
      <c r="D10" s="36">
        <v>2</v>
      </c>
      <c r="E10" s="35">
        <v>0</v>
      </c>
      <c r="F10" s="34">
        <f>D10+E10</f>
        <v>2</v>
      </c>
      <c r="G10" s="94"/>
      <c r="H10" s="94"/>
      <c r="I10" s="34">
        <f>G10+H10</f>
        <v>0</v>
      </c>
      <c r="J10" s="36"/>
      <c r="K10" s="35"/>
      <c r="L10" s="34">
        <f>J10+K10</f>
        <v>0</v>
      </c>
      <c r="M10" s="36"/>
      <c r="N10" s="94"/>
      <c r="O10" s="93">
        <f>M10+N10</f>
        <v>0</v>
      </c>
      <c r="P10" s="36"/>
      <c r="Q10" s="35"/>
      <c r="R10" s="34">
        <f>P10+Q10</f>
        <v>0</v>
      </c>
      <c r="S10" s="94"/>
      <c r="T10" s="94"/>
      <c r="U10" s="93">
        <f>S10+T10</f>
        <v>0</v>
      </c>
      <c r="V10" s="36">
        <v>0</v>
      </c>
      <c r="W10" s="35">
        <v>1</v>
      </c>
      <c r="X10" s="34">
        <f>V10+W10</f>
        <v>1</v>
      </c>
      <c r="Y10" s="33">
        <f>D10+G10+J10+M10+P10+S10+V10</f>
        <v>2</v>
      </c>
      <c r="Z10" s="33">
        <f>E10+H10+K10+N10+Q10+T10+W10</f>
        <v>1</v>
      </c>
      <c r="AA10" s="144">
        <f>F10+I10+L10+O10+R10+U10+X10</f>
        <v>3</v>
      </c>
    </row>
    <row r="11" spans="1:27" s="2" customFormat="1" x14ac:dyDescent="0.25">
      <c r="A11" s="22" t="s">
        <v>132</v>
      </c>
      <c r="B11" s="95">
        <v>1076</v>
      </c>
      <c r="C11" s="95">
        <v>5</v>
      </c>
      <c r="D11" s="36">
        <v>1</v>
      </c>
      <c r="E11" s="35">
        <v>0</v>
      </c>
      <c r="F11" s="34">
        <f>D11+E11</f>
        <v>1</v>
      </c>
      <c r="G11" s="94"/>
      <c r="H11" s="94"/>
      <c r="I11" s="34">
        <f>G11+H11</f>
        <v>0</v>
      </c>
      <c r="J11" s="36"/>
      <c r="K11" s="35"/>
      <c r="L11" s="34">
        <f>J11+K11</f>
        <v>0</v>
      </c>
      <c r="M11" s="36"/>
      <c r="N11" s="94"/>
      <c r="O11" s="93">
        <f>M11+N11</f>
        <v>0</v>
      </c>
      <c r="P11" s="36"/>
      <c r="Q11" s="35"/>
      <c r="R11" s="34">
        <f>P11+Q11</f>
        <v>0</v>
      </c>
      <c r="S11" s="94"/>
      <c r="T11" s="94"/>
      <c r="U11" s="93">
        <f>S11+T11</f>
        <v>0</v>
      </c>
      <c r="V11" s="36"/>
      <c r="W11" s="35"/>
      <c r="X11" s="34">
        <f>V11+W11</f>
        <v>0</v>
      </c>
      <c r="Y11" s="33">
        <f>D11+G11+J11+M11+P11+S11+V11</f>
        <v>1</v>
      </c>
      <c r="Z11" s="33">
        <f>E11+H11+K11+N11+Q11+T11+W11</f>
        <v>0</v>
      </c>
      <c r="AA11" s="144">
        <f>F11+I11+L11+O11+R11+U11+X11</f>
        <v>1</v>
      </c>
    </row>
    <row r="12" spans="1:27" s="2" customFormat="1" x14ac:dyDescent="0.25">
      <c r="A12" s="22" t="s">
        <v>131</v>
      </c>
      <c r="B12" s="95">
        <v>1080</v>
      </c>
      <c r="C12" s="95">
        <v>5</v>
      </c>
      <c r="D12" s="36">
        <v>1</v>
      </c>
      <c r="E12" s="35">
        <v>0</v>
      </c>
      <c r="F12" s="34">
        <f>D12+E12</f>
        <v>1</v>
      </c>
      <c r="G12" s="94"/>
      <c r="H12" s="94"/>
      <c r="I12" s="34">
        <f>G12+H12</f>
        <v>0</v>
      </c>
      <c r="J12" s="36"/>
      <c r="K12" s="35"/>
      <c r="L12" s="34">
        <f>J12+K12</f>
        <v>0</v>
      </c>
      <c r="M12" s="36"/>
      <c r="N12" s="94"/>
      <c r="O12" s="93">
        <f>M12+N12</f>
        <v>0</v>
      </c>
      <c r="P12" s="36"/>
      <c r="Q12" s="35"/>
      <c r="R12" s="34">
        <f>P12+Q12</f>
        <v>0</v>
      </c>
      <c r="S12" s="94"/>
      <c r="T12" s="94"/>
      <c r="U12" s="93">
        <f>S12+T12</f>
        <v>0</v>
      </c>
      <c r="V12" s="36"/>
      <c r="W12" s="35"/>
      <c r="X12" s="34">
        <f>V12+W12</f>
        <v>0</v>
      </c>
      <c r="Y12" s="33">
        <f>D12+G12+J12+M12+P12+S12+V12</f>
        <v>1</v>
      </c>
      <c r="Z12" s="33">
        <f>E12+H12+K12+N12+Q12+T12+W12</f>
        <v>0</v>
      </c>
      <c r="AA12" s="144">
        <f>F12+I12+L12+O12+R12+U12+X12</f>
        <v>1</v>
      </c>
    </row>
    <row r="13" spans="1:27" s="2" customFormat="1" x14ac:dyDescent="0.25">
      <c r="A13" s="22" t="s">
        <v>130</v>
      </c>
      <c r="B13" s="95">
        <v>1081</v>
      </c>
      <c r="C13" s="95">
        <v>5</v>
      </c>
      <c r="D13" s="36">
        <v>1</v>
      </c>
      <c r="E13" s="35">
        <v>0</v>
      </c>
      <c r="F13" s="34">
        <f>D13+E13</f>
        <v>1</v>
      </c>
      <c r="G13" s="94"/>
      <c r="H13" s="94"/>
      <c r="I13" s="34">
        <f>G13+H13</f>
        <v>0</v>
      </c>
      <c r="J13" s="36"/>
      <c r="K13" s="35"/>
      <c r="L13" s="34">
        <f>J13+K13</f>
        <v>0</v>
      </c>
      <c r="M13" s="36"/>
      <c r="N13" s="94"/>
      <c r="O13" s="93">
        <f>M13+N13</f>
        <v>0</v>
      </c>
      <c r="P13" s="36"/>
      <c r="Q13" s="35"/>
      <c r="R13" s="34">
        <f>P13+Q13</f>
        <v>0</v>
      </c>
      <c r="S13" s="94"/>
      <c r="T13" s="94"/>
      <c r="U13" s="93">
        <f>S13+T13</f>
        <v>0</v>
      </c>
      <c r="V13" s="36"/>
      <c r="W13" s="35"/>
      <c r="X13" s="34">
        <f>V13+W13</f>
        <v>0</v>
      </c>
      <c r="Y13" s="33">
        <f>D13+G13+J13+M13+P13+S13+V13</f>
        <v>1</v>
      </c>
      <c r="Z13" s="33">
        <f>E13+H13+K13+N13+Q13+T13+W13</f>
        <v>0</v>
      </c>
      <c r="AA13" s="144">
        <f>F13+I13+L13+O13+R13+U13+X13</f>
        <v>1</v>
      </c>
    </row>
    <row r="14" spans="1:27" s="2" customFormat="1" x14ac:dyDescent="0.25">
      <c r="A14" s="22" t="s">
        <v>129</v>
      </c>
      <c r="B14" s="95">
        <v>1085</v>
      </c>
      <c r="C14" s="95">
        <v>5</v>
      </c>
      <c r="D14" s="36">
        <v>1</v>
      </c>
      <c r="E14" s="35">
        <v>1</v>
      </c>
      <c r="F14" s="34">
        <f>D14+E14</f>
        <v>2</v>
      </c>
      <c r="G14" s="94"/>
      <c r="H14" s="94"/>
      <c r="I14" s="34">
        <f>G14+H14</f>
        <v>0</v>
      </c>
      <c r="J14" s="36"/>
      <c r="K14" s="35"/>
      <c r="L14" s="34">
        <f>J14+K14</f>
        <v>0</v>
      </c>
      <c r="M14" s="36"/>
      <c r="N14" s="94"/>
      <c r="O14" s="93">
        <f>M14+N14</f>
        <v>0</v>
      </c>
      <c r="P14" s="36"/>
      <c r="Q14" s="35"/>
      <c r="R14" s="34">
        <f>P14+Q14</f>
        <v>0</v>
      </c>
      <c r="S14" s="94">
        <v>1</v>
      </c>
      <c r="T14" s="94">
        <v>0</v>
      </c>
      <c r="U14" s="93">
        <f>S14+T14</f>
        <v>1</v>
      </c>
      <c r="V14" s="36"/>
      <c r="W14" s="35"/>
      <c r="X14" s="34">
        <f>V14+W14</f>
        <v>0</v>
      </c>
      <c r="Y14" s="33">
        <f>D14+G14+J14+M14+P14+S14+V14</f>
        <v>2</v>
      </c>
      <c r="Z14" s="33">
        <f>E14+H14+K14+N14+Q14+T14+W14</f>
        <v>1</v>
      </c>
      <c r="AA14" s="144">
        <f>F14+I14+L14+O14+R14+U14+X14</f>
        <v>3</v>
      </c>
    </row>
    <row r="15" spans="1:27" s="2" customFormat="1" ht="13.8" thickBot="1" x14ac:dyDescent="0.3">
      <c r="A15" s="22" t="s">
        <v>128</v>
      </c>
      <c r="B15" s="95">
        <v>1090</v>
      </c>
      <c r="C15" s="95">
        <v>5</v>
      </c>
      <c r="D15" s="36">
        <v>2</v>
      </c>
      <c r="E15" s="35">
        <v>0</v>
      </c>
      <c r="F15" s="34">
        <f>D15+E15</f>
        <v>2</v>
      </c>
      <c r="G15" s="94"/>
      <c r="H15" s="94"/>
      <c r="I15" s="34">
        <f>G15+H15</f>
        <v>0</v>
      </c>
      <c r="J15" s="35"/>
      <c r="K15" s="35"/>
      <c r="L15" s="34">
        <f>J15+K15</f>
        <v>0</v>
      </c>
      <c r="M15" s="36"/>
      <c r="N15" s="94"/>
      <c r="O15" s="93">
        <f>M15+N15</f>
        <v>0</v>
      </c>
      <c r="P15" s="36"/>
      <c r="Q15" s="35"/>
      <c r="R15" s="34">
        <f>P15+Q15</f>
        <v>0</v>
      </c>
      <c r="S15" s="94"/>
      <c r="T15" s="94"/>
      <c r="U15" s="93">
        <f>S15+T15</f>
        <v>0</v>
      </c>
      <c r="V15" s="36"/>
      <c r="W15" s="35"/>
      <c r="X15" s="34">
        <f>V15+W15</f>
        <v>0</v>
      </c>
      <c r="Y15" s="33">
        <f>D15+G15+J15+M15+P15+S15+V15</f>
        <v>2</v>
      </c>
      <c r="Z15" s="33">
        <f>E15+H15+K15+N15+Q15+T15+W15</f>
        <v>0</v>
      </c>
      <c r="AA15" s="144">
        <f>F15+I15+L15+O15+R15+U15+X15</f>
        <v>2</v>
      </c>
    </row>
    <row r="16" spans="1:27" ht="13.8" thickBot="1" x14ac:dyDescent="0.3">
      <c r="A16" s="9" t="s">
        <v>127</v>
      </c>
      <c r="B16" s="8"/>
      <c r="C16" s="8"/>
      <c r="D16" s="87">
        <f>SUBTOTAL(9,D8:D15)</f>
        <v>19</v>
      </c>
      <c r="E16" s="6">
        <f>SUBTOTAL(9,E8:E15)</f>
        <v>1</v>
      </c>
      <c r="F16" s="5">
        <f>SUBTOTAL(9,F8:F15)</f>
        <v>20</v>
      </c>
      <c r="G16" s="87">
        <f>SUBTOTAL(9,G8:G14)</f>
        <v>0</v>
      </c>
      <c r="H16" s="6">
        <f>SUBTOTAL(9,H8:H14)</f>
        <v>0</v>
      </c>
      <c r="I16" s="5">
        <f>SUBTOTAL(9,I8:I14)</f>
        <v>0</v>
      </c>
      <c r="J16" s="6">
        <f>SUBTOTAL(9,J8:J14)</f>
        <v>0</v>
      </c>
      <c r="K16" s="6">
        <f>SUBTOTAL(9,K8:K14)</f>
        <v>0</v>
      </c>
      <c r="L16" s="5">
        <f>SUBTOTAL(9,L8:L14)</f>
        <v>0</v>
      </c>
      <c r="M16" s="87">
        <f>SUBTOTAL(9,M8:M14)</f>
        <v>1</v>
      </c>
      <c r="N16" s="6">
        <f>SUBTOTAL(9,N8:N14)</f>
        <v>0</v>
      </c>
      <c r="O16" s="6">
        <f>SUBTOTAL(9,O8:O14)</f>
        <v>1</v>
      </c>
      <c r="P16" s="87">
        <f>SUBTOTAL(9,P8:P14)</f>
        <v>0</v>
      </c>
      <c r="Q16" s="6">
        <f>SUBTOTAL(9,Q8:Q14)</f>
        <v>1</v>
      </c>
      <c r="R16" s="5">
        <f>SUBTOTAL(9,R8:R14)</f>
        <v>1</v>
      </c>
      <c r="S16" s="6">
        <f>SUBTOTAL(9,S8:S14)</f>
        <v>1</v>
      </c>
      <c r="T16" s="6">
        <f>SUBTOTAL(9,T8:T14)</f>
        <v>0</v>
      </c>
      <c r="U16" s="6">
        <f>SUBTOTAL(9,U8:U14)</f>
        <v>1</v>
      </c>
      <c r="V16" s="87">
        <f>SUBTOTAL(9,V8:V14)</f>
        <v>1</v>
      </c>
      <c r="W16" s="6">
        <f>SUBTOTAL(9,W8:W14)</f>
        <v>1</v>
      </c>
      <c r="X16" s="5">
        <f>SUBTOTAL(9,X8:X14)</f>
        <v>2</v>
      </c>
      <c r="Y16" s="4">
        <f>D16+G16+J16+M16+P16+S16+V16</f>
        <v>22</v>
      </c>
      <c r="Z16" s="4">
        <f>E16+H16+K16+N16+Q16+T16+W16</f>
        <v>3</v>
      </c>
      <c r="AA16" s="3">
        <f>SUBTOTAL(9,AA8:AA15)</f>
        <v>25</v>
      </c>
    </row>
    <row r="17" spans="1:27" s="2" customFormat="1" x14ac:dyDescent="0.25">
      <c r="A17" s="110"/>
      <c r="B17" s="21"/>
      <c r="C17" s="21"/>
      <c r="D17" s="58"/>
      <c r="E17" s="57"/>
      <c r="F17" s="56"/>
      <c r="G17" s="69"/>
      <c r="H17" s="69"/>
      <c r="I17" s="69"/>
      <c r="J17" s="58"/>
      <c r="K17" s="57"/>
      <c r="L17" s="56"/>
      <c r="M17" s="58"/>
      <c r="N17" s="69"/>
      <c r="O17" s="69"/>
      <c r="P17" s="58"/>
      <c r="Q17" s="57"/>
      <c r="R17" s="56"/>
      <c r="S17" s="69"/>
      <c r="T17" s="69"/>
      <c r="U17" s="69"/>
      <c r="V17" s="58"/>
      <c r="W17" s="57"/>
      <c r="X17" s="56"/>
      <c r="Y17" s="55"/>
      <c r="Z17" s="55"/>
      <c r="AA17" s="54"/>
    </row>
    <row r="18" spans="1:27" s="2" customFormat="1" x14ac:dyDescent="0.25">
      <c r="A18" s="22" t="s">
        <v>126</v>
      </c>
      <c r="B18" s="95">
        <v>1105</v>
      </c>
      <c r="C18" s="95">
        <v>5</v>
      </c>
      <c r="D18" s="36">
        <v>36</v>
      </c>
      <c r="E18" s="35">
        <v>19</v>
      </c>
      <c r="F18" s="34">
        <f>D18+E18</f>
        <v>55</v>
      </c>
      <c r="G18" s="94">
        <v>1</v>
      </c>
      <c r="H18" s="94">
        <v>1</v>
      </c>
      <c r="I18" s="34">
        <f>G18+H18</f>
        <v>2</v>
      </c>
      <c r="J18" s="36"/>
      <c r="K18" s="35"/>
      <c r="L18" s="34">
        <f>J18+K18</f>
        <v>0</v>
      </c>
      <c r="M18" s="36">
        <v>3</v>
      </c>
      <c r="N18" s="94">
        <v>4</v>
      </c>
      <c r="O18" s="34">
        <f>M18+N18</f>
        <v>7</v>
      </c>
      <c r="P18" s="36">
        <v>4</v>
      </c>
      <c r="Q18" s="35">
        <v>1</v>
      </c>
      <c r="R18" s="34">
        <f>P18+Q18</f>
        <v>5</v>
      </c>
      <c r="S18" s="94">
        <v>3</v>
      </c>
      <c r="T18" s="94">
        <v>0</v>
      </c>
      <c r="U18" s="93">
        <f>S18+T18</f>
        <v>3</v>
      </c>
      <c r="V18" s="36">
        <v>4</v>
      </c>
      <c r="W18" s="35">
        <v>2</v>
      </c>
      <c r="X18" s="34">
        <f>V18+W18</f>
        <v>6</v>
      </c>
      <c r="Y18" s="33">
        <f>D18+G18+J18+M18+P18+S18+V18</f>
        <v>51</v>
      </c>
      <c r="Z18" s="33">
        <f>E18+H18+K18+N18+Q18+T18+W18</f>
        <v>27</v>
      </c>
      <c r="AA18" s="144">
        <f>F18+I18+L18+O18+R18+U18+X18</f>
        <v>78</v>
      </c>
    </row>
    <row r="19" spans="1:27" s="2" customFormat="1" x14ac:dyDescent="0.25">
      <c r="A19" s="22" t="s">
        <v>125</v>
      </c>
      <c r="B19" s="95">
        <v>1120</v>
      </c>
      <c r="C19" s="95">
        <v>5</v>
      </c>
      <c r="D19" s="36"/>
      <c r="E19" s="35"/>
      <c r="F19" s="34">
        <f>D19+E19</f>
        <v>0</v>
      </c>
      <c r="G19" s="94"/>
      <c r="H19" s="94"/>
      <c r="I19" s="34">
        <f>G19+H19</f>
        <v>0</v>
      </c>
      <c r="J19" s="36"/>
      <c r="K19" s="35"/>
      <c r="L19" s="34">
        <f>J19+K19</f>
        <v>0</v>
      </c>
      <c r="M19" s="36"/>
      <c r="N19" s="94"/>
      <c r="O19" s="34">
        <f>M19+N19</f>
        <v>0</v>
      </c>
      <c r="P19" s="36"/>
      <c r="Q19" s="35"/>
      <c r="R19" s="34">
        <f>P19+Q19</f>
        <v>0</v>
      </c>
      <c r="S19" s="94"/>
      <c r="T19" s="94"/>
      <c r="U19" s="93">
        <f>S19+T19</f>
        <v>0</v>
      </c>
      <c r="V19" s="36"/>
      <c r="W19" s="35"/>
      <c r="X19" s="34">
        <f>V19+W19</f>
        <v>0</v>
      </c>
      <c r="Y19" s="33">
        <f>D19+G19+J19+M19+P19+S19+V19</f>
        <v>0</v>
      </c>
      <c r="Z19" s="33">
        <f>E19+H19+K19+N19+Q19+T19+W19</f>
        <v>0</v>
      </c>
      <c r="AA19" s="144">
        <f>F19+I19+L19+O19+R19+U19+X19</f>
        <v>0</v>
      </c>
    </row>
    <row r="20" spans="1:27" s="2" customFormat="1" ht="13.8" thickBot="1" x14ac:dyDescent="0.3">
      <c r="A20" s="22" t="s">
        <v>124</v>
      </c>
      <c r="B20" s="95">
        <v>1130</v>
      </c>
      <c r="C20" s="95">
        <v>5</v>
      </c>
      <c r="D20" s="36"/>
      <c r="E20" s="35"/>
      <c r="F20" s="34">
        <f>D20+E20</f>
        <v>0</v>
      </c>
      <c r="G20" s="94"/>
      <c r="H20" s="94"/>
      <c r="I20" s="34">
        <f>G20+H20</f>
        <v>0</v>
      </c>
      <c r="J20" s="36"/>
      <c r="K20" s="35"/>
      <c r="L20" s="34">
        <f>J20+K20</f>
        <v>0</v>
      </c>
      <c r="M20" s="36"/>
      <c r="N20" s="94"/>
      <c r="O20" s="34">
        <f>M20+N20</f>
        <v>0</v>
      </c>
      <c r="P20" s="36"/>
      <c r="Q20" s="35"/>
      <c r="R20" s="34">
        <f>P20+Q20</f>
        <v>0</v>
      </c>
      <c r="S20" s="94"/>
      <c r="T20" s="94"/>
      <c r="U20" s="93">
        <f>S20+T20</f>
        <v>0</v>
      </c>
      <c r="V20" s="36"/>
      <c r="W20" s="35"/>
      <c r="X20" s="34">
        <f>V20+W20</f>
        <v>0</v>
      </c>
      <c r="Y20" s="33">
        <f>D20+G20+J20+M20+P20+S20+V20</f>
        <v>0</v>
      </c>
      <c r="Z20" s="33">
        <f>E20+H20+K20+N20+Q20+T20+W20</f>
        <v>0</v>
      </c>
      <c r="AA20" s="144">
        <f>F20+I20+L20+O20+R20+U20+X20</f>
        <v>0</v>
      </c>
    </row>
    <row r="21" spans="1:27" s="2" customFormat="1" ht="13.8" thickBot="1" x14ac:dyDescent="0.3">
      <c r="A21" s="9" t="s">
        <v>123</v>
      </c>
      <c r="B21" s="8"/>
      <c r="C21" s="8"/>
      <c r="D21" s="87">
        <f>SUBTOTAL(9,D18:D20)</f>
        <v>36</v>
      </c>
      <c r="E21" s="6">
        <f>SUBTOTAL(9,E18:E20)</f>
        <v>19</v>
      </c>
      <c r="F21" s="5">
        <f>SUBTOTAL(9,F18:F20)</f>
        <v>55</v>
      </c>
      <c r="G21" s="6">
        <f>SUBTOTAL(9,G18:G20)</f>
        <v>1</v>
      </c>
      <c r="H21" s="6">
        <f>SUBTOTAL(9,H18:H20)</f>
        <v>1</v>
      </c>
      <c r="I21" s="6">
        <f>SUBTOTAL(9,I18:I20)</f>
        <v>2</v>
      </c>
      <c r="J21" s="87">
        <f>SUBTOTAL(9,J18:J20)</f>
        <v>0</v>
      </c>
      <c r="K21" s="6">
        <f>SUBTOTAL(9,K18:K20)</f>
        <v>0</v>
      </c>
      <c r="L21" s="6">
        <f>SUBTOTAL(9,L18:L20)</f>
        <v>0</v>
      </c>
      <c r="M21" s="87">
        <f>SUBTOTAL(9,M18:M20)</f>
        <v>3</v>
      </c>
      <c r="N21" s="6">
        <f>SUBTOTAL(9,N18:N20)</f>
        <v>4</v>
      </c>
      <c r="O21" s="6">
        <f>SUBTOTAL(9,O18:O20)</f>
        <v>7</v>
      </c>
      <c r="P21" s="87">
        <f>SUBTOTAL(9,P18:P20)</f>
        <v>4</v>
      </c>
      <c r="Q21" s="6">
        <f>SUBTOTAL(9,Q18:Q20)</f>
        <v>1</v>
      </c>
      <c r="R21" s="6">
        <f>SUBTOTAL(9,R18:R20)</f>
        <v>5</v>
      </c>
      <c r="S21" s="87">
        <f>SUBTOTAL(9,S18:S20)</f>
        <v>3</v>
      </c>
      <c r="T21" s="6">
        <f>SUBTOTAL(9,T18:T20)</f>
        <v>0</v>
      </c>
      <c r="U21" s="6">
        <f>SUBTOTAL(9,U18:U20)</f>
        <v>3</v>
      </c>
      <c r="V21" s="87">
        <f>SUBTOTAL(9,V18:V20)</f>
        <v>4</v>
      </c>
      <c r="W21" s="6">
        <f>SUBTOTAL(9,W18:W20)</f>
        <v>2</v>
      </c>
      <c r="X21" s="6">
        <f>SUBTOTAL(9,X18:X20)</f>
        <v>6</v>
      </c>
      <c r="Y21" s="4">
        <f>D21+G21+J21+M21+P21+S21+V21</f>
        <v>51</v>
      </c>
      <c r="Z21" s="4">
        <f>E21+H21+K21+N21+Q21+T21+W21</f>
        <v>27</v>
      </c>
      <c r="AA21" s="3">
        <f>SUBTOTAL(9,AA18:AA20)</f>
        <v>78</v>
      </c>
    </row>
    <row r="22" spans="1:27" x14ac:dyDescent="0.25">
      <c r="A22" s="110"/>
      <c r="B22" s="21"/>
      <c r="C22" s="21"/>
      <c r="D22" s="58"/>
      <c r="E22" s="57"/>
      <c r="F22" s="56"/>
      <c r="G22" s="69"/>
      <c r="H22" s="69"/>
      <c r="I22" s="69"/>
      <c r="J22" s="58"/>
      <c r="K22" s="57"/>
      <c r="L22" s="56"/>
      <c r="M22" s="58"/>
      <c r="N22" s="69"/>
      <c r="O22" s="69"/>
      <c r="P22" s="58"/>
      <c r="Q22" s="57"/>
      <c r="R22" s="56"/>
      <c r="S22" s="69"/>
      <c r="T22" s="69"/>
      <c r="U22" s="69"/>
      <c r="V22" s="58"/>
      <c r="W22" s="57"/>
      <c r="X22" s="56"/>
      <c r="Y22" s="68"/>
      <c r="Z22" s="68"/>
      <c r="AA22" s="54"/>
    </row>
    <row r="23" spans="1:27" s="1" customFormat="1" x14ac:dyDescent="0.25">
      <c r="A23" s="65" t="s">
        <v>122</v>
      </c>
      <c r="B23" s="59">
        <v>1225</v>
      </c>
      <c r="C23" s="59">
        <v>5</v>
      </c>
      <c r="D23" s="72">
        <v>4</v>
      </c>
      <c r="E23" s="64">
        <v>8</v>
      </c>
      <c r="F23" s="63">
        <f>D23+E23</f>
        <v>12</v>
      </c>
      <c r="G23" s="64"/>
      <c r="H23" s="64"/>
      <c r="I23" s="91">
        <f>G23+H23</f>
        <v>0</v>
      </c>
      <c r="J23" s="72">
        <v>0</v>
      </c>
      <c r="K23" s="64">
        <v>1</v>
      </c>
      <c r="L23" s="63">
        <f>J23+K23</f>
        <v>1</v>
      </c>
      <c r="M23" s="72"/>
      <c r="N23" s="64"/>
      <c r="O23" s="91">
        <f>M23+N23</f>
        <v>0</v>
      </c>
      <c r="P23" s="72"/>
      <c r="Q23" s="64"/>
      <c r="R23" s="63">
        <f>P23+Q23</f>
        <v>0</v>
      </c>
      <c r="S23" s="64"/>
      <c r="T23" s="64"/>
      <c r="U23" s="91">
        <f>S23+T23</f>
        <v>0</v>
      </c>
      <c r="V23" s="72">
        <v>0</v>
      </c>
      <c r="W23" s="64">
        <v>1</v>
      </c>
      <c r="X23" s="63">
        <f>V23+W23</f>
        <v>1</v>
      </c>
      <c r="Y23" s="62">
        <f>D23+G23+J23+M23+P23+S23+V23</f>
        <v>4</v>
      </c>
      <c r="Z23" s="62">
        <f>E23+H23+K23+N23+Q23+T23+W23</f>
        <v>10</v>
      </c>
      <c r="AA23" s="152">
        <f>F23+I23+L23+O23+R23+U23+X23</f>
        <v>14</v>
      </c>
    </row>
    <row r="24" spans="1:27" s="2" customFormat="1" x14ac:dyDescent="0.25">
      <c r="A24" s="110"/>
      <c r="B24" s="21"/>
      <c r="C24" s="21"/>
      <c r="D24" s="74"/>
      <c r="E24" s="73"/>
      <c r="F24" s="56"/>
      <c r="G24" s="155"/>
      <c r="H24" s="155"/>
      <c r="I24" s="56"/>
      <c r="J24" s="73"/>
      <c r="K24" s="73"/>
      <c r="L24" s="57"/>
      <c r="M24" s="74"/>
      <c r="N24" s="155"/>
      <c r="O24" s="56"/>
      <c r="P24" s="73"/>
      <c r="Q24" s="73"/>
      <c r="R24" s="56"/>
      <c r="S24" s="155"/>
      <c r="T24" s="155"/>
      <c r="U24" s="56"/>
      <c r="V24" s="73"/>
      <c r="W24" s="73"/>
      <c r="X24" s="56"/>
      <c r="Y24" s="68"/>
      <c r="Z24" s="68"/>
      <c r="AA24" s="154"/>
    </row>
    <row r="25" spans="1:27" s="2" customFormat="1" x14ac:dyDescent="0.25">
      <c r="A25" s="22" t="s">
        <v>121</v>
      </c>
      <c r="B25" s="95">
        <v>1230</v>
      </c>
      <c r="C25" s="95">
        <v>5</v>
      </c>
      <c r="D25" s="36">
        <v>3</v>
      </c>
      <c r="E25" s="35">
        <v>6</v>
      </c>
      <c r="F25" s="34">
        <f>D25+E25</f>
        <v>9</v>
      </c>
      <c r="G25" s="36"/>
      <c r="H25" s="35"/>
      <c r="I25" s="34">
        <f>G25+H25</f>
        <v>0</v>
      </c>
      <c r="J25" s="94"/>
      <c r="K25" s="94"/>
      <c r="L25" s="93">
        <f>J25+K25</f>
        <v>0</v>
      </c>
      <c r="M25" s="36"/>
      <c r="N25" s="35"/>
      <c r="O25" s="34">
        <f>M25+N25</f>
        <v>0</v>
      </c>
      <c r="P25" s="94"/>
      <c r="Q25" s="94"/>
      <c r="R25" s="93">
        <f>P25+Q25</f>
        <v>0</v>
      </c>
      <c r="S25" s="36"/>
      <c r="T25" s="35"/>
      <c r="U25" s="34">
        <f>S25+T25</f>
        <v>0</v>
      </c>
      <c r="V25" s="94"/>
      <c r="W25" s="94"/>
      <c r="X25" s="34">
        <f>V25+W25</f>
        <v>0</v>
      </c>
      <c r="Y25" s="92">
        <f>D25+G25+J25+M25+P25+S25+V25</f>
        <v>3</v>
      </c>
      <c r="Z25" s="33">
        <f>E25+H25+K25+N25+Q25+T25+W25</f>
        <v>6</v>
      </c>
      <c r="AA25" s="144">
        <f>F25+I25+L25+O25+R25+U25+X25</f>
        <v>9</v>
      </c>
    </row>
    <row r="26" spans="1:27" s="2" customFormat="1" x14ac:dyDescent="0.25">
      <c r="A26" s="22" t="s">
        <v>120</v>
      </c>
      <c r="B26" s="95">
        <v>1245</v>
      </c>
      <c r="C26" s="95">
        <v>5</v>
      </c>
      <c r="D26" s="36"/>
      <c r="E26" s="35"/>
      <c r="F26" s="34">
        <f>D26+E26</f>
        <v>0</v>
      </c>
      <c r="G26" s="36"/>
      <c r="H26" s="35"/>
      <c r="I26" s="34">
        <f>G26+H26</f>
        <v>0</v>
      </c>
      <c r="J26" s="36"/>
      <c r="K26" s="35"/>
      <c r="L26" s="34">
        <f>J26+K26</f>
        <v>0</v>
      </c>
      <c r="M26" s="36"/>
      <c r="N26" s="35"/>
      <c r="O26" s="34">
        <f>M26+N26</f>
        <v>0</v>
      </c>
      <c r="P26" s="36"/>
      <c r="Q26" s="35"/>
      <c r="R26" s="34">
        <f>P26+Q26</f>
        <v>0</v>
      </c>
      <c r="S26" s="36"/>
      <c r="T26" s="35"/>
      <c r="U26" s="34">
        <f>S26+T26</f>
        <v>0</v>
      </c>
      <c r="V26" s="36"/>
      <c r="W26" s="35"/>
      <c r="X26" s="34">
        <f>V26+W26</f>
        <v>0</v>
      </c>
      <c r="Y26" s="88">
        <f>D26+G26+J26+M26+P26+S26+V26</f>
        <v>0</v>
      </c>
      <c r="Z26" s="33">
        <f>E26+H26+K26+N26+Q26+T26+W26</f>
        <v>0</v>
      </c>
      <c r="AA26" s="144">
        <f>F26+I26+L26+O26+R26+U26+X26</f>
        <v>0</v>
      </c>
    </row>
    <row r="27" spans="1:27" s="2" customFormat="1" x14ac:dyDescent="0.25">
      <c r="A27" s="22" t="s">
        <v>119</v>
      </c>
      <c r="B27" s="95" t="s">
        <v>118</v>
      </c>
      <c r="C27" s="95">
        <v>5</v>
      </c>
      <c r="D27" s="36">
        <v>3</v>
      </c>
      <c r="E27" s="35">
        <v>1</v>
      </c>
      <c r="F27" s="34">
        <f>D27+E27</f>
        <v>4</v>
      </c>
      <c r="G27" s="36"/>
      <c r="H27" s="35"/>
      <c r="I27" s="34">
        <f>G27+H27</f>
        <v>0</v>
      </c>
      <c r="J27" s="36"/>
      <c r="K27" s="35"/>
      <c r="L27" s="34">
        <f>J27+K27</f>
        <v>0</v>
      </c>
      <c r="M27" s="36"/>
      <c r="N27" s="35"/>
      <c r="O27" s="34">
        <f>M27+N27</f>
        <v>0</v>
      </c>
      <c r="P27" s="36"/>
      <c r="Q27" s="35"/>
      <c r="R27" s="34">
        <f>P27+Q27</f>
        <v>0</v>
      </c>
      <c r="S27" s="36"/>
      <c r="T27" s="35"/>
      <c r="U27" s="34">
        <f>S27+T27</f>
        <v>0</v>
      </c>
      <c r="V27" s="36">
        <v>0</v>
      </c>
      <c r="W27" s="35">
        <v>1</v>
      </c>
      <c r="X27" s="34">
        <f>V27+W27</f>
        <v>1</v>
      </c>
      <c r="Y27" s="88">
        <f>D27+G27+J27+M27+P27+S27+V27</f>
        <v>3</v>
      </c>
      <c r="Z27" s="33">
        <f>E27+H27+K27+N27+Q27+T27+W27</f>
        <v>2</v>
      </c>
      <c r="AA27" s="144">
        <f>F27+I27+L27+O27+R27+U27+X27</f>
        <v>5</v>
      </c>
    </row>
    <row r="28" spans="1:27" s="2" customFormat="1" x14ac:dyDescent="0.25">
      <c r="A28" s="22" t="s">
        <v>117</v>
      </c>
      <c r="B28" s="95">
        <v>1255</v>
      </c>
      <c r="C28" s="95">
        <v>5</v>
      </c>
      <c r="D28" s="36"/>
      <c r="E28" s="35"/>
      <c r="F28" s="34">
        <f>D28+E28</f>
        <v>0</v>
      </c>
      <c r="G28" s="36"/>
      <c r="H28" s="35"/>
      <c r="I28" s="34">
        <f>G28+H28</f>
        <v>0</v>
      </c>
      <c r="J28" s="36"/>
      <c r="K28" s="35"/>
      <c r="L28" s="34">
        <f>J28+K28</f>
        <v>0</v>
      </c>
      <c r="M28" s="36"/>
      <c r="N28" s="35"/>
      <c r="O28" s="34">
        <f>M28+N28</f>
        <v>0</v>
      </c>
      <c r="P28" s="36"/>
      <c r="Q28" s="35"/>
      <c r="R28" s="34">
        <f>P28+Q28</f>
        <v>0</v>
      </c>
      <c r="S28" s="36"/>
      <c r="T28" s="35"/>
      <c r="U28" s="34">
        <f>S28+T28</f>
        <v>0</v>
      </c>
      <c r="V28" s="36"/>
      <c r="W28" s="35"/>
      <c r="X28" s="34">
        <f>V28+W28</f>
        <v>0</v>
      </c>
      <c r="Y28" s="88">
        <f>D28+G28+J28+M28+P28+S28+V28</f>
        <v>0</v>
      </c>
      <c r="Z28" s="33">
        <f>E28+H28+K28+N28+Q28+T28+W28</f>
        <v>0</v>
      </c>
      <c r="AA28" s="144">
        <f>F28+I28+L28+O28+R28+U28+X28</f>
        <v>0</v>
      </c>
    </row>
    <row r="29" spans="1:27" s="2" customFormat="1" ht="13.8" thickBot="1" x14ac:dyDescent="0.3">
      <c r="A29" s="22" t="s">
        <v>116</v>
      </c>
      <c r="B29" s="95" t="s">
        <v>115</v>
      </c>
      <c r="C29" s="95">
        <v>5</v>
      </c>
      <c r="D29" s="36"/>
      <c r="E29" s="35"/>
      <c r="F29" s="34">
        <f>D29+E29</f>
        <v>0</v>
      </c>
      <c r="G29" s="35"/>
      <c r="H29" s="35"/>
      <c r="I29" s="39">
        <f>G29+H29</f>
        <v>0</v>
      </c>
      <c r="J29" s="36"/>
      <c r="K29" s="35"/>
      <c r="L29" s="34">
        <f>J29+K29</f>
        <v>0</v>
      </c>
      <c r="M29" s="36"/>
      <c r="N29" s="35"/>
      <c r="O29" s="39">
        <f>M29+N29</f>
        <v>0</v>
      </c>
      <c r="P29" s="36"/>
      <c r="Q29" s="35"/>
      <c r="R29" s="34">
        <f>P29+Q29</f>
        <v>0</v>
      </c>
      <c r="S29" s="35"/>
      <c r="T29" s="35"/>
      <c r="U29" s="39">
        <f>S29+T29</f>
        <v>0</v>
      </c>
      <c r="V29" s="36"/>
      <c r="W29" s="35"/>
      <c r="X29" s="34">
        <f>V29+W29</f>
        <v>0</v>
      </c>
      <c r="Y29" s="33">
        <f>D29+G29+J29+M29+P29+S29+V29</f>
        <v>0</v>
      </c>
      <c r="Z29" s="33">
        <f>E29+H29+K29+N29+Q29+T29+W29</f>
        <v>0</v>
      </c>
      <c r="AA29" s="144">
        <f>F29+I29+L29+O29+R29+U29+X29</f>
        <v>0</v>
      </c>
    </row>
    <row r="30" spans="1:27" s="2" customFormat="1" ht="13.8" thickBot="1" x14ac:dyDescent="0.3">
      <c r="A30" s="48" t="s">
        <v>114</v>
      </c>
      <c r="B30" s="8"/>
      <c r="C30" s="8"/>
      <c r="D30" s="87">
        <f>SUBTOTAL(9,D25:D29)</f>
        <v>6</v>
      </c>
      <c r="E30" s="6">
        <f>SUBTOTAL(9,E25:E29)</f>
        <v>7</v>
      </c>
      <c r="F30" s="5">
        <f>SUBTOTAL(9,F25:F29)</f>
        <v>13</v>
      </c>
      <c r="G30" s="87">
        <f>SUBTOTAL(9,G25:G29)</f>
        <v>0</v>
      </c>
      <c r="H30" s="6">
        <f>SUBTOTAL(9,H25:H29)</f>
        <v>0</v>
      </c>
      <c r="I30" s="5">
        <f>SUBTOTAL(9,I25:I29)</f>
        <v>0</v>
      </c>
      <c r="J30" s="87">
        <f>SUBTOTAL(9,J25:J29)</f>
        <v>0</v>
      </c>
      <c r="K30" s="6">
        <f>SUBTOTAL(9,K25:K29)</f>
        <v>0</v>
      </c>
      <c r="L30" s="5">
        <f>SUBTOTAL(9,L25:L29)</f>
        <v>0</v>
      </c>
      <c r="M30" s="87">
        <f>SUBTOTAL(9,M25:M29)</f>
        <v>0</v>
      </c>
      <c r="N30" s="6">
        <f>SUBTOTAL(9,N25:N29)</f>
        <v>0</v>
      </c>
      <c r="O30" s="5">
        <f>SUBTOTAL(9,O25:O29)</f>
        <v>0</v>
      </c>
      <c r="P30" s="87">
        <f>SUBTOTAL(9,P25:P29)</f>
        <v>0</v>
      </c>
      <c r="Q30" s="6">
        <f>SUBTOTAL(9,Q25:Q29)</f>
        <v>0</v>
      </c>
      <c r="R30" s="5">
        <f>SUBTOTAL(9,R25:R29)</f>
        <v>0</v>
      </c>
      <c r="S30" s="87">
        <f>SUBTOTAL(9,S25:S29)</f>
        <v>0</v>
      </c>
      <c r="T30" s="6">
        <f>SUBTOTAL(9,T25:T29)</f>
        <v>0</v>
      </c>
      <c r="U30" s="5">
        <f>SUBTOTAL(9,U25:U29)</f>
        <v>0</v>
      </c>
      <c r="V30" s="87">
        <f>SUBTOTAL(9,V25:V29)</f>
        <v>0</v>
      </c>
      <c r="W30" s="6">
        <f>SUBTOTAL(9,W25:W29)</f>
        <v>1</v>
      </c>
      <c r="X30" s="5">
        <f>SUBTOTAL(9,X25:X29)</f>
        <v>1</v>
      </c>
      <c r="Y30" s="87">
        <f>SUBTOTAL(9,Y25:Y29)</f>
        <v>6</v>
      </c>
      <c r="Z30" s="6">
        <f>SUBTOTAL(9,Z25:Z29)</f>
        <v>8</v>
      </c>
      <c r="AA30" s="5">
        <f>SUBTOTAL(9,AA25:AA29)</f>
        <v>14</v>
      </c>
    </row>
    <row r="31" spans="1:27" x14ac:dyDescent="0.25">
      <c r="A31" s="22"/>
      <c r="B31" s="21"/>
      <c r="C31" s="21"/>
      <c r="D31" s="58"/>
      <c r="E31" s="57"/>
      <c r="F31" s="56"/>
      <c r="G31" s="69"/>
      <c r="H31" s="69"/>
      <c r="I31" s="69"/>
      <c r="J31" s="58"/>
      <c r="K31" s="57"/>
      <c r="L31" s="56"/>
      <c r="M31" s="58"/>
      <c r="N31" s="69"/>
      <c r="O31" s="69"/>
      <c r="P31" s="58"/>
      <c r="Q31" s="57"/>
      <c r="R31" s="56"/>
      <c r="S31" s="69"/>
      <c r="T31" s="69"/>
      <c r="U31" s="69"/>
      <c r="V31" s="58"/>
      <c r="W31" s="57"/>
      <c r="X31" s="56"/>
      <c r="Y31" s="68"/>
      <c r="Z31" s="68"/>
      <c r="AA31" s="54"/>
    </row>
    <row r="32" spans="1:27" s="2" customFormat="1" x14ac:dyDescent="0.25">
      <c r="A32" s="22" t="s">
        <v>113</v>
      </c>
      <c r="B32" s="95">
        <v>1405</v>
      </c>
      <c r="C32" s="95">
        <v>5</v>
      </c>
      <c r="D32" s="36">
        <v>67</v>
      </c>
      <c r="E32" s="35">
        <v>22</v>
      </c>
      <c r="F32" s="34">
        <f>D32+E32</f>
        <v>89</v>
      </c>
      <c r="G32" s="94">
        <v>3</v>
      </c>
      <c r="H32" s="94">
        <v>2</v>
      </c>
      <c r="I32" s="93">
        <f>G32+H32</f>
        <v>5</v>
      </c>
      <c r="J32" s="36">
        <v>0</v>
      </c>
      <c r="K32" s="35">
        <v>1</v>
      </c>
      <c r="L32" s="34">
        <f>J32+K32</f>
        <v>1</v>
      </c>
      <c r="M32" s="36">
        <v>1</v>
      </c>
      <c r="N32" s="94">
        <v>1</v>
      </c>
      <c r="O32" s="34">
        <f>M32+N32</f>
        <v>2</v>
      </c>
      <c r="P32" s="36">
        <v>0</v>
      </c>
      <c r="Q32" s="35">
        <v>1</v>
      </c>
      <c r="R32" s="34">
        <f>P32+Q32</f>
        <v>1</v>
      </c>
      <c r="S32" s="94">
        <v>1</v>
      </c>
      <c r="T32" s="94">
        <v>0</v>
      </c>
      <c r="U32" s="93">
        <f>S32+T32</f>
        <v>1</v>
      </c>
      <c r="V32" s="36">
        <v>0</v>
      </c>
      <c r="W32" s="35">
        <v>3</v>
      </c>
      <c r="X32" s="34">
        <f>V32+W32</f>
        <v>3</v>
      </c>
      <c r="Y32" s="92">
        <f>D32+G32+J32+M32+P32+S32+V32</f>
        <v>72</v>
      </c>
      <c r="Z32" s="92">
        <f>E32+H32+K32+N32+Q32+T32+W32</f>
        <v>30</v>
      </c>
      <c r="AA32" s="144">
        <f>F32+I32+L32+O32+R32+U32+X32</f>
        <v>102</v>
      </c>
    </row>
    <row r="33" spans="1:27" s="2" customFormat="1" ht="13.8" thickBot="1" x14ac:dyDescent="0.3">
      <c r="A33" s="22" t="s">
        <v>112</v>
      </c>
      <c r="B33" s="95">
        <v>1410</v>
      </c>
      <c r="C33" s="95">
        <v>5</v>
      </c>
      <c r="D33" s="36"/>
      <c r="E33" s="35"/>
      <c r="F33" s="34">
        <f>D33+E33</f>
        <v>0</v>
      </c>
      <c r="G33" s="94"/>
      <c r="H33" s="94"/>
      <c r="I33" s="93">
        <f>G33+H33</f>
        <v>0</v>
      </c>
      <c r="J33" s="36"/>
      <c r="K33" s="35"/>
      <c r="L33" s="34">
        <f>J33+K33</f>
        <v>0</v>
      </c>
      <c r="M33" s="36"/>
      <c r="N33" s="94"/>
      <c r="O33" s="93">
        <f>M33+N33</f>
        <v>0</v>
      </c>
      <c r="P33" s="36"/>
      <c r="Q33" s="35"/>
      <c r="R33" s="34">
        <f>P33+Q33</f>
        <v>0</v>
      </c>
      <c r="S33" s="94"/>
      <c r="T33" s="94"/>
      <c r="U33" s="93">
        <f>S33+T33</f>
        <v>0</v>
      </c>
      <c r="V33" s="36"/>
      <c r="W33" s="35"/>
      <c r="X33" s="34">
        <f>V33+W33</f>
        <v>0</v>
      </c>
      <c r="Y33" s="92">
        <f>D33+G33+J33+M33+P33+S33+V33</f>
        <v>0</v>
      </c>
      <c r="Z33" s="92">
        <f>E33+H33+K33+N33+Q33+T33+W33</f>
        <v>0</v>
      </c>
      <c r="AA33" s="144">
        <f>F33+I33+L33+O33+R33+U33+X33</f>
        <v>0</v>
      </c>
    </row>
    <row r="34" spans="1:27" ht="13.8" thickBot="1" x14ac:dyDescent="0.3">
      <c r="A34" s="48" t="s">
        <v>111</v>
      </c>
      <c r="B34" s="8"/>
      <c r="C34" s="8"/>
      <c r="D34" s="87">
        <f>SUBTOTAL(9,D32:D33)</f>
        <v>67</v>
      </c>
      <c r="E34" s="6">
        <f>SUBTOTAL(9,E32:E33)</f>
        <v>22</v>
      </c>
      <c r="F34" s="5">
        <f>SUBTOTAL(9,F32:F33)</f>
        <v>89</v>
      </c>
      <c r="G34" s="87">
        <f>SUBTOTAL(9,G32:G33)</f>
        <v>3</v>
      </c>
      <c r="H34" s="6">
        <f>SUBTOTAL(9,H32:H33)</f>
        <v>2</v>
      </c>
      <c r="I34" s="5">
        <f>SUBTOTAL(9,I32:I33)</f>
        <v>5</v>
      </c>
      <c r="J34" s="87">
        <f>SUBTOTAL(9,J32:J33)</f>
        <v>0</v>
      </c>
      <c r="K34" s="6">
        <f>SUBTOTAL(9,K32:K33)</f>
        <v>1</v>
      </c>
      <c r="L34" s="5">
        <f>SUBTOTAL(9,L32:L33)</f>
        <v>1</v>
      </c>
      <c r="M34" s="87">
        <f>SUBTOTAL(9,M32:M33)</f>
        <v>1</v>
      </c>
      <c r="N34" s="6">
        <f>SUBTOTAL(9,N32:N33)</f>
        <v>1</v>
      </c>
      <c r="O34" s="5">
        <f>SUBTOTAL(9,O32:O33)</f>
        <v>2</v>
      </c>
      <c r="P34" s="87">
        <f>SUBTOTAL(9,P32:P33)</f>
        <v>0</v>
      </c>
      <c r="Q34" s="6">
        <f>SUBTOTAL(9,Q32:Q33)</f>
        <v>1</v>
      </c>
      <c r="R34" s="5">
        <f>SUBTOTAL(9,R32:R33)</f>
        <v>1</v>
      </c>
      <c r="S34" s="87">
        <f>SUBTOTAL(9,S32:S33)</f>
        <v>1</v>
      </c>
      <c r="T34" s="6">
        <f>SUBTOTAL(9,T32:T33)</f>
        <v>0</v>
      </c>
      <c r="U34" s="5">
        <f>SUBTOTAL(9,U32:U33)</f>
        <v>1</v>
      </c>
      <c r="V34" s="87">
        <f>SUBTOTAL(9,V32:V33)</f>
        <v>0</v>
      </c>
      <c r="W34" s="6">
        <f>SUBTOTAL(9,W32:W33)</f>
        <v>3</v>
      </c>
      <c r="X34" s="5">
        <f>SUBTOTAL(9,X32:X33)</f>
        <v>3</v>
      </c>
      <c r="Y34" s="86">
        <f>D34+G34+J34+M34+P34+S34+V34</f>
        <v>72</v>
      </c>
      <c r="Z34" s="4">
        <f>E34+H34+K34+N34+Q34+T34+W34</f>
        <v>30</v>
      </c>
      <c r="AA34" s="3">
        <f>SUBTOTAL(9,AA32:AA33)</f>
        <v>102</v>
      </c>
    </row>
    <row r="35" spans="1:27" s="2" customFormat="1" x14ac:dyDescent="0.25">
      <c r="A35" s="22"/>
      <c r="B35" s="21"/>
      <c r="C35" s="21"/>
      <c r="D35" s="58"/>
      <c r="E35" s="57"/>
      <c r="F35" s="56"/>
      <c r="G35" s="69"/>
      <c r="H35" s="69"/>
      <c r="I35" s="69"/>
      <c r="J35" s="58"/>
      <c r="K35" s="57"/>
      <c r="L35" s="56"/>
      <c r="M35" s="58"/>
      <c r="N35" s="69"/>
      <c r="O35" s="69"/>
      <c r="P35" s="58"/>
      <c r="Q35" s="57"/>
      <c r="R35" s="56"/>
      <c r="S35" s="69"/>
      <c r="T35" s="69"/>
      <c r="U35" s="69"/>
      <c r="V35" s="58"/>
      <c r="W35" s="57"/>
      <c r="X35" s="56"/>
      <c r="Y35" s="68"/>
      <c r="Z35" s="68"/>
      <c r="AA35" s="54"/>
    </row>
    <row r="36" spans="1:27" s="151" customFormat="1" x14ac:dyDescent="0.25">
      <c r="A36" s="65" t="s">
        <v>110</v>
      </c>
      <c r="B36" s="59">
        <v>1505</v>
      </c>
      <c r="C36" s="59">
        <v>5</v>
      </c>
      <c r="D36" s="72">
        <v>23</v>
      </c>
      <c r="E36" s="64">
        <v>27</v>
      </c>
      <c r="F36" s="63">
        <f>D36+E36</f>
        <v>50</v>
      </c>
      <c r="G36" s="64"/>
      <c r="H36" s="64"/>
      <c r="I36" s="91">
        <f>G36+H36</f>
        <v>0</v>
      </c>
      <c r="J36" s="72">
        <v>0</v>
      </c>
      <c r="K36" s="64">
        <v>1</v>
      </c>
      <c r="L36" s="63">
        <f>J36+K36</f>
        <v>1</v>
      </c>
      <c r="M36" s="72"/>
      <c r="N36" s="64"/>
      <c r="O36" s="63">
        <f>M36+N36</f>
        <v>0</v>
      </c>
      <c r="P36" s="72"/>
      <c r="Q36" s="64"/>
      <c r="R36" s="63">
        <f>P36+Q36</f>
        <v>0</v>
      </c>
      <c r="S36" s="64"/>
      <c r="T36" s="64"/>
      <c r="U36" s="91">
        <f>S36+T36</f>
        <v>0</v>
      </c>
      <c r="V36" s="72">
        <v>0</v>
      </c>
      <c r="W36" s="64">
        <v>3</v>
      </c>
      <c r="X36" s="63">
        <f>V36+W36</f>
        <v>3</v>
      </c>
      <c r="Y36" s="62">
        <f>D36+G36+J36+M36+P36+S36+V36</f>
        <v>23</v>
      </c>
      <c r="Z36" s="62">
        <f>E36+H36+K36+N36+Q36+T36+W36</f>
        <v>31</v>
      </c>
      <c r="AA36" s="152">
        <f>F36+I36+L36+O36+R36+U36+X36</f>
        <v>54</v>
      </c>
    </row>
    <row r="37" spans="1:27" s="2" customFormat="1" x14ac:dyDescent="0.25">
      <c r="A37" s="90"/>
      <c r="B37" s="59"/>
      <c r="C37" s="59"/>
      <c r="D37" s="58"/>
      <c r="E37" s="57"/>
      <c r="F37" s="56"/>
      <c r="G37" s="57"/>
      <c r="H37" s="57"/>
      <c r="I37" s="57"/>
      <c r="J37" s="58"/>
      <c r="K37" s="57"/>
      <c r="L37" s="56"/>
      <c r="M37" s="58"/>
      <c r="N37" s="57"/>
      <c r="O37" s="57"/>
      <c r="P37" s="58"/>
      <c r="Q37" s="57"/>
      <c r="R37" s="56"/>
      <c r="S37" s="57"/>
      <c r="T37" s="57"/>
      <c r="U37" s="57"/>
      <c r="V37" s="58"/>
      <c r="W37" s="57"/>
      <c r="X37" s="56"/>
      <c r="Y37" s="55"/>
      <c r="Z37" s="55"/>
      <c r="AA37" s="54"/>
    </row>
    <row r="38" spans="1:27" s="151" customFormat="1" x14ac:dyDescent="0.25">
      <c r="A38" s="65" t="s">
        <v>109</v>
      </c>
      <c r="B38" s="59" t="s">
        <v>108</v>
      </c>
      <c r="C38" s="59">
        <v>5</v>
      </c>
      <c r="D38" s="72">
        <v>4</v>
      </c>
      <c r="E38" s="64">
        <v>2</v>
      </c>
      <c r="F38" s="63">
        <f>D38+E38</f>
        <v>6</v>
      </c>
      <c r="G38" s="64">
        <v>2</v>
      </c>
      <c r="H38" s="64">
        <v>0</v>
      </c>
      <c r="I38" s="91">
        <f>G38+H38</f>
        <v>2</v>
      </c>
      <c r="J38" s="72"/>
      <c r="K38" s="64"/>
      <c r="L38" s="91">
        <f>J38+K38</f>
        <v>0</v>
      </c>
      <c r="M38" s="72"/>
      <c r="N38" s="64"/>
      <c r="O38" s="91">
        <f>M38+N38</f>
        <v>0</v>
      </c>
      <c r="P38" s="72">
        <v>1</v>
      </c>
      <c r="Q38" s="64">
        <v>0</v>
      </c>
      <c r="R38" s="63">
        <f>P38+Q38</f>
        <v>1</v>
      </c>
      <c r="S38" s="64"/>
      <c r="T38" s="64"/>
      <c r="U38" s="91">
        <f>S38+T38</f>
        <v>0</v>
      </c>
      <c r="V38" s="72"/>
      <c r="W38" s="64"/>
      <c r="X38" s="63">
        <f>V38+W38</f>
        <v>0</v>
      </c>
      <c r="Y38" s="153">
        <f>D38+G38+J38+M38+P38+S38+V38</f>
        <v>7</v>
      </c>
      <c r="Z38" s="62">
        <f>E38+H38+K38+N38+Q38+T38+W38</f>
        <v>2</v>
      </c>
      <c r="AA38" s="152">
        <f>F38+I38+L38+O38+R38+U38+X38</f>
        <v>9</v>
      </c>
    </row>
    <row r="39" spans="1:27" s="2" customFormat="1" x14ac:dyDescent="0.25">
      <c r="A39" s="65"/>
      <c r="B39" s="59"/>
      <c r="C39" s="59"/>
      <c r="D39" s="58"/>
      <c r="E39" s="57"/>
      <c r="F39" s="56"/>
      <c r="G39" s="57"/>
      <c r="H39" s="57"/>
      <c r="I39" s="56"/>
      <c r="J39" s="57"/>
      <c r="K39" s="57"/>
      <c r="L39" s="57"/>
      <c r="M39" s="58"/>
      <c r="N39" s="57"/>
      <c r="O39" s="57"/>
      <c r="P39" s="58"/>
      <c r="Q39" s="57"/>
      <c r="R39" s="56"/>
      <c r="S39" s="57"/>
      <c r="T39" s="57"/>
      <c r="U39" s="57"/>
      <c r="V39" s="58"/>
      <c r="W39" s="57"/>
      <c r="X39" s="56"/>
      <c r="Y39" s="55"/>
      <c r="Z39" s="55"/>
      <c r="AA39" s="54"/>
    </row>
    <row r="40" spans="1:27" s="2" customFormat="1" x14ac:dyDescent="0.25">
      <c r="A40" s="22" t="s">
        <v>107</v>
      </c>
      <c r="B40" s="95">
        <v>1805</v>
      </c>
      <c r="C40" s="95">
        <v>5</v>
      </c>
      <c r="D40" s="36">
        <v>7</v>
      </c>
      <c r="E40" s="35">
        <v>6</v>
      </c>
      <c r="F40" s="34">
        <f>D40+E40</f>
        <v>13</v>
      </c>
      <c r="G40" s="36"/>
      <c r="H40" s="35"/>
      <c r="I40" s="34">
        <f>G40+H40</f>
        <v>0</v>
      </c>
      <c r="J40" s="94"/>
      <c r="K40" s="94"/>
      <c r="L40" s="93">
        <f>J40+K40</f>
        <v>0</v>
      </c>
      <c r="M40" s="36">
        <v>0</v>
      </c>
      <c r="N40" s="35">
        <v>1</v>
      </c>
      <c r="O40" s="93">
        <f>M40+N40</f>
        <v>1</v>
      </c>
      <c r="P40" s="36">
        <v>0</v>
      </c>
      <c r="Q40" s="35">
        <v>1</v>
      </c>
      <c r="R40" s="34">
        <f>P40+Q40</f>
        <v>1</v>
      </c>
      <c r="S40" s="94"/>
      <c r="T40" s="94"/>
      <c r="U40" s="93">
        <f>S40+T40</f>
        <v>0</v>
      </c>
      <c r="V40" s="36">
        <v>0</v>
      </c>
      <c r="W40" s="35">
        <v>1</v>
      </c>
      <c r="X40" s="34">
        <f>V40+W40</f>
        <v>1</v>
      </c>
      <c r="Y40" s="92">
        <f>D40+G40+J40+M40+P40+S40+V40</f>
        <v>7</v>
      </c>
      <c r="Z40" s="92">
        <f>E40+H40+K40+N40+Q40+T40+W40</f>
        <v>9</v>
      </c>
      <c r="AA40" s="144">
        <f>F40+I40+L40+O40+R40+U40+X40</f>
        <v>16</v>
      </c>
    </row>
    <row r="41" spans="1:27" s="2" customFormat="1" ht="13.8" thickBot="1" x14ac:dyDescent="0.3">
      <c r="A41" s="22" t="s">
        <v>106</v>
      </c>
      <c r="B41" s="95">
        <v>1835</v>
      </c>
      <c r="C41" s="95">
        <v>5</v>
      </c>
      <c r="D41" s="36"/>
      <c r="E41" s="35"/>
      <c r="F41" s="34">
        <f>D41+E41</f>
        <v>0</v>
      </c>
      <c r="G41" s="94"/>
      <c r="H41" s="94"/>
      <c r="I41" s="93">
        <f>G41+H41</f>
        <v>0</v>
      </c>
      <c r="J41" s="36"/>
      <c r="K41" s="35"/>
      <c r="L41" s="34">
        <f>J41+K41</f>
        <v>0</v>
      </c>
      <c r="M41" s="36"/>
      <c r="N41" s="94"/>
      <c r="O41" s="93">
        <f>M41+N41</f>
        <v>0</v>
      </c>
      <c r="P41" s="36"/>
      <c r="Q41" s="35"/>
      <c r="R41" s="34">
        <f>P41+Q41</f>
        <v>0</v>
      </c>
      <c r="S41" s="94"/>
      <c r="T41" s="94"/>
      <c r="U41" s="93">
        <f>S41+T41</f>
        <v>0</v>
      </c>
      <c r="V41" s="36"/>
      <c r="W41" s="35"/>
      <c r="X41" s="34">
        <f>V41+W41</f>
        <v>0</v>
      </c>
      <c r="Y41" s="92">
        <f>D41+G41+J41+M41+P41+S41+V41</f>
        <v>0</v>
      </c>
      <c r="Z41" s="92">
        <f>E41+H41+K41+N41+Q41+T41+W41</f>
        <v>0</v>
      </c>
      <c r="AA41" s="144">
        <f>F41+I41+L41+O41+R41+U41+X41</f>
        <v>0</v>
      </c>
    </row>
    <row r="42" spans="1:27" s="2" customFormat="1" ht="13.8" thickBot="1" x14ac:dyDescent="0.3">
      <c r="A42" s="48" t="s">
        <v>105</v>
      </c>
      <c r="B42" s="8"/>
      <c r="C42" s="8"/>
      <c r="D42" s="87">
        <f>SUBTOTAL(9,D40:D41)</f>
        <v>7</v>
      </c>
      <c r="E42" s="6">
        <f>SUBTOTAL(9,E40:E41)</f>
        <v>6</v>
      </c>
      <c r="F42" s="5">
        <f>SUBTOTAL(9,F40:F41)</f>
        <v>13</v>
      </c>
      <c r="G42" s="6">
        <f>SUBTOTAL(9,G40:G41)</f>
        <v>0</v>
      </c>
      <c r="H42" s="6">
        <f>SUBTOTAL(9,H40:H41)</f>
        <v>0</v>
      </c>
      <c r="I42" s="6">
        <f>SUBTOTAL(9,I40:I41)</f>
        <v>0</v>
      </c>
      <c r="J42" s="87">
        <f>SUBTOTAL(9,J40:J41)</f>
        <v>0</v>
      </c>
      <c r="K42" s="6">
        <f>SUBTOTAL(9,K40:K41)</f>
        <v>0</v>
      </c>
      <c r="L42" s="5">
        <f>SUBTOTAL(9,L40:L41)</f>
        <v>0</v>
      </c>
      <c r="M42" s="87">
        <f>SUBTOTAL(9,M40:M41)</f>
        <v>0</v>
      </c>
      <c r="N42" s="6">
        <f>SUBTOTAL(9,N40:N41)</f>
        <v>1</v>
      </c>
      <c r="O42" s="6">
        <f>SUBTOTAL(9,O40:O41)</f>
        <v>1</v>
      </c>
      <c r="P42" s="87">
        <f>SUBTOTAL(9,P40:P41)</f>
        <v>0</v>
      </c>
      <c r="Q42" s="6">
        <f>SUBTOTAL(9,Q40:Q41)</f>
        <v>1</v>
      </c>
      <c r="R42" s="5">
        <f>SUBTOTAL(9,R40:R41)</f>
        <v>1</v>
      </c>
      <c r="S42" s="6">
        <f>SUBTOTAL(9,S40:S41)</f>
        <v>0</v>
      </c>
      <c r="T42" s="6">
        <f>SUBTOTAL(9,T40:T41)</f>
        <v>0</v>
      </c>
      <c r="U42" s="6">
        <f>SUBTOTAL(9,U40:U41)</f>
        <v>0</v>
      </c>
      <c r="V42" s="87">
        <f>SUBTOTAL(9,V40:V41)</f>
        <v>0</v>
      </c>
      <c r="W42" s="6">
        <f>SUBTOTAL(9,W40:W41)</f>
        <v>1</v>
      </c>
      <c r="X42" s="5">
        <f>SUBTOTAL(9,X40:X41)</f>
        <v>1</v>
      </c>
      <c r="Y42" s="4">
        <f>D42+G42+J42+M42+P42+S42+V42</f>
        <v>7</v>
      </c>
      <c r="Z42" s="4">
        <f>E42+H42+K42+N42+Q42+T42+W42</f>
        <v>9</v>
      </c>
      <c r="AA42" s="3">
        <f>SUBTOTAL(9,AA40:AA41)</f>
        <v>16</v>
      </c>
    </row>
    <row r="43" spans="1:27" s="2" customFormat="1" x14ac:dyDescent="0.25">
      <c r="A43" s="22"/>
      <c r="B43" s="21"/>
      <c r="C43" s="21"/>
      <c r="D43" s="58"/>
      <c r="E43" s="57"/>
      <c r="F43" s="56"/>
      <c r="G43" s="69"/>
      <c r="H43" s="69"/>
      <c r="I43" s="69"/>
      <c r="J43" s="58"/>
      <c r="K43" s="57"/>
      <c r="L43" s="56"/>
      <c r="M43" s="58"/>
      <c r="N43" s="69"/>
      <c r="O43" s="69"/>
      <c r="P43" s="58"/>
      <c r="Q43" s="57"/>
      <c r="R43" s="56"/>
      <c r="S43" s="69"/>
      <c r="T43" s="69"/>
      <c r="U43" s="69"/>
      <c r="V43" s="58"/>
      <c r="W43" s="57"/>
      <c r="X43" s="56"/>
      <c r="Y43" s="68"/>
      <c r="Z43" s="68"/>
      <c r="AA43" s="54"/>
    </row>
    <row r="44" spans="1:27" s="2" customFormat="1" x14ac:dyDescent="0.25">
      <c r="A44" s="90" t="s">
        <v>104</v>
      </c>
      <c r="B44" s="95">
        <v>2130</v>
      </c>
      <c r="C44" s="95">
        <v>5</v>
      </c>
      <c r="D44" s="36"/>
      <c r="E44" s="35"/>
      <c r="F44" s="34">
        <f>D44+E44</f>
        <v>0</v>
      </c>
      <c r="G44" s="94"/>
      <c r="H44" s="94"/>
      <c r="I44" s="93">
        <f>G44+H44</f>
        <v>0</v>
      </c>
      <c r="J44" s="36"/>
      <c r="K44" s="35"/>
      <c r="L44" s="34">
        <f>J44+K44</f>
        <v>0</v>
      </c>
      <c r="M44" s="36"/>
      <c r="N44" s="94"/>
      <c r="O44" s="93">
        <f>M44+N44</f>
        <v>0</v>
      </c>
      <c r="P44" s="36"/>
      <c r="Q44" s="35"/>
      <c r="R44" s="34">
        <f>P44+Q44</f>
        <v>0</v>
      </c>
      <c r="S44" s="94"/>
      <c r="T44" s="94"/>
      <c r="U44" s="93">
        <f>S44+T44</f>
        <v>0</v>
      </c>
      <c r="V44" s="36"/>
      <c r="W44" s="35"/>
      <c r="X44" s="34">
        <f>V44+W44</f>
        <v>0</v>
      </c>
      <c r="Y44" s="92">
        <f>D44+G44+J44+M44+P44+S44+V44</f>
        <v>0</v>
      </c>
      <c r="Z44" s="92">
        <f>E44+H44+K44+N44+Q44+T44+W44</f>
        <v>0</v>
      </c>
      <c r="AA44" s="144">
        <f>F44+I44+L44+O44+R44+U44+X44</f>
        <v>0</v>
      </c>
    </row>
    <row r="45" spans="1:27" s="2" customFormat="1" x14ac:dyDescent="0.25">
      <c r="A45" s="90" t="s">
        <v>103</v>
      </c>
      <c r="B45" s="95">
        <v>2010</v>
      </c>
      <c r="C45" s="95">
        <v>5</v>
      </c>
      <c r="D45" s="36">
        <v>3</v>
      </c>
      <c r="E45" s="35">
        <v>0</v>
      </c>
      <c r="F45" s="34">
        <f>D45+E45</f>
        <v>3</v>
      </c>
      <c r="G45" s="94"/>
      <c r="H45" s="94"/>
      <c r="I45" s="93">
        <f>G45+H45</f>
        <v>0</v>
      </c>
      <c r="J45" s="36"/>
      <c r="K45" s="35"/>
      <c r="L45" s="34">
        <f>J45+K45</f>
        <v>0</v>
      </c>
      <c r="M45" s="36"/>
      <c r="N45" s="94"/>
      <c r="O45" s="93">
        <f>M45+N45</f>
        <v>0</v>
      </c>
      <c r="P45" s="36"/>
      <c r="Q45" s="35"/>
      <c r="R45" s="34">
        <f>P45+Q45</f>
        <v>0</v>
      </c>
      <c r="S45" s="94"/>
      <c r="T45" s="94"/>
      <c r="U45" s="93">
        <f>S45+T45</f>
        <v>0</v>
      </c>
      <c r="V45" s="36"/>
      <c r="W45" s="35"/>
      <c r="X45" s="34">
        <f>V45+W45</f>
        <v>0</v>
      </c>
      <c r="Y45" s="92">
        <f>D45+G45+J45+M45+P45+S45+V45</f>
        <v>3</v>
      </c>
      <c r="Z45" s="92">
        <f>E45+H45+K45+N45+Q45+T45+W45</f>
        <v>0</v>
      </c>
      <c r="AA45" s="144">
        <f>F45+I45+L45+O45+R45+U45+X45</f>
        <v>3</v>
      </c>
    </row>
    <row r="46" spans="1:27" s="2" customFormat="1" x14ac:dyDescent="0.25">
      <c r="A46" s="90" t="s">
        <v>102</v>
      </c>
      <c r="B46" s="95">
        <v>2015</v>
      </c>
      <c r="C46" s="95">
        <v>5</v>
      </c>
      <c r="D46" s="36"/>
      <c r="E46" s="35"/>
      <c r="F46" s="34">
        <f>D46+E46</f>
        <v>0</v>
      </c>
      <c r="G46" s="94"/>
      <c r="H46" s="94"/>
      <c r="I46" s="93">
        <f>G46+H46</f>
        <v>0</v>
      </c>
      <c r="J46" s="36"/>
      <c r="K46" s="35"/>
      <c r="L46" s="34">
        <f>J46+K46</f>
        <v>0</v>
      </c>
      <c r="M46" s="36"/>
      <c r="N46" s="94"/>
      <c r="O46" s="93">
        <f>M46+N46</f>
        <v>0</v>
      </c>
      <c r="P46" s="36"/>
      <c r="Q46" s="35"/>
      <c r="R46" s="34">
        <f>P46+Q46</f>
        <v>0</v>
      </c>
      <c r="S46" s="94"/>
      <c r="T46" s="94"/>
      <c r="U46" s="93">
        <f>S46+T46</f>
        <v>0</v>
      </c>
      <c r="V46" s="36"/>
      <c r="W46" s="35"/>
      <c r="X46" s="34">
        <f>V46+W46</f>
        <v>0</v>
      </c>
      <c r="Y46" s="92">
        <f>D46+G46+J46+M46+P46+S46+V46</f>
        <v>0</v>
      </c>
      <c r="Z46" s="92">
        <f>E46+H46+K46+N46+Q46+T46+W46</f>
        <v>0</v>
      </c>
      <c r="AA46" s="144">
        <f>F46+I46+L46+O46+R46+U46+X46</f>
        <v>0</v>
      </c>
    </row>
    <row r="47" spans="1:27" s="2" customFormat="1" x14ac:dyDescent="0.25">
      <c r="A47" s="90" t="s">
        <v>101</v>
      </c>
      <c r="B47" s="95">
        <v>2020</v>
      </c>
      <c r="C47" s="95">
        <v>5</v>
      </c>
      <c r="D47" s="36"/>
      <c r="E47" s="35"/>
      <c r="F47" s="34">
        <f>D47+E47</f>
        <v>0</v>
      </c>
      <c r="G47" s="94"/>
      <c r="H47" s="94"/>
      <c r="I47" s="93">
        <f>G47+H47</f>
        <v>0</v>
      </c>
      <c r="J47" s="36"/>
      <c r="K47" s="35"/>
      <c r="L47" s="34">
        <f>J47+K47</f>
        <v>0</v>
      </c>
      <c r="M47" s="36"/>
      <c r="N47" s="94"/>
      <c r="O47" s="93">
        <f>M47+N47</f>
        <v>0</v>
      </c>
      <c r="P47" s="36"/>
      <c r="Q47" s="35"/>
      <c r="R47" s="34">
        <f>P47+Q47</f>
        <v>0</v>
      </c>
      <c r="S47" s="94"/>
      <c r="T47" s="94"/>
      <c r="U47" s="93">
        <f>S47+T47</f>
        <v>0</v>
      </c>
      <c r="V47" s="36"/>
      <c r="W47" s="35"/>
      <c r="X47" s="34">
        <f>V47+W47</f>
        <v>0</v>
      </c>
      <c r="Y47" s="92">
        <f>D47+G47+J47+M47+P47+S47+V47</f>
        <v>0</v>
      </c>
      <c r="Z47" s="92">
        <f>E47+H47+K47+N47+Q47+T47+W47</f>
        <v>0</v>
      </c>
      <c r="AA47" s="144">
        <f>F47+I47+L47+O47+R47+U47+X47</f>
        <v>0</v>
      </c>
    </row>
    <row r="48" spans="1:27" s="2" customFormat="1" x14ac:dyDescent="0.25">
      <c r="A48" s="22" t="s">
        <v>100</v>
      </c>
      <c r="B48" s="95">
        <v>1980</v>
      </c>
      <c r="C48" s="95">
        <v>5</v>
      </c>
      <c r="D48" s="36">
        <v>6</v>
      </c>
      <c r="E48" s="35">
        <v>1</v>
      </c>
      <c r="F48" s="34">
        <f>D48+E48</f>
        <v>7</v>
      </c>
      <c r="G48" s="94"/>
      <c r="H48" s="94"/>
      <c r="I48" s="93">
        <f>G48+H48</f>
        <v>0</v>
      </c>
      <c r="J48" s="36"/>
      <c r="K48" s="35"/>
      <c r="L48" s="34">
        <f>J48+K48</f>
        <v>0</v>
      </c>
      <c r="M48" s="36"/>
      <c r="N48" s="94"/>
      <c r="O48" s="93">
        <f>M48+N48</f>
        <v>0</v>
      </c>
      <c r="P48" s="36"/>
      <c r="Q48" s="35"/>
      <c r="R48" s="34">
        <f>P48+Q48</f>
        <v>0</v>
      </c>
      <c r="S48" s="94"/>
      <c r="T48" s="94"/>
      <c r="U48" s="93">
        <f>S48+T48</f>
        <v>0</v>
      </c>
      <c r="V48" s="36">
        <v>0</v>
      </c>
      <c r="W48" s="35">
        <v>1</v>
      </c>
      <c r="X48" s="34">
        <f>V48+W48</f>
        <v>1</v>
      </c>
      <c r="Y48" s="92">
        <f>D48+G48+J48+M48+P48+S48+V48</f>
        <v>6</v>
      </c>
      <c r="Z48" s="92">
        <f>E48+H48+K48+N48+Q48+T48+W48</f>
        <v>2</v>
      </c>
      <c r="AA48" s="144">
        <f>F48+I48+L48+O48+R48+U48+X48</f>
        <v>8</v>
      </c>
    </row>
    <row r="49" spans="1:27" s="2" customFormat="1" x14ac:dyDescent="0.25">
      <c r="A49" s="22" t="s">
        <v>99</v>
      </c>
      <c r="B49" s="95">
        <v>1985</v>
      </c>
      <c r="C49" s="95">
        <v>5</v>
      </c>
      <c r="D49" s="36">
        <v>1</v>
      </c>
      <c r="E49" s="35">
        <v>0</v>
      </c>
      <c r="F49" s="34">
        <f>D49+E49</f>
        <v>1</v>
      </c>
      <c r="G49" s="94"/>
      <c r="H49" s="94"/>
      <c r="I49" s="93">
        <f>G49+H49</f>
        <v>0</v>
      </c>
      <c r="J49" s="36"/>
      <c r="K49" s="35"/>
      <c r="L49" s="34">
        <f>J49+K49</f>
        <v>0</v>
      </c>
      <c r="M49" s="36"/>
      <c r="N49" s="94"/>
      <c r="O49" s="93">
        <f>M49+N49</f>
        <v>0</v>
      </c>
      <c r="P49" s="36"/>
      <c r="Q49" s="35"/>
      <c r="R49" s="34">
        <f>P49+Q49</f>
        <v>0</v>
      </c>
      <c r="S49" s="94"/>
      <c r="T49" s="94"/>
      <c r="U49" s="93">
        <f>S49+T49</f>
        <v>0</v>
      </c>
      <c r="V49" s="36"/>
      <c r="W49" s="35"/>
      <c r="X49" s="34">
        <f>V49+W49</f>
        <v>0</v>
      </c>
      <c r="Y49" s="92">
        <f>D49+G49+J49+M49+P49+S49+V49</f>
        <v>1</v>
      </c>
      <c r="Z49" s="92">
        <f>E49+H49+K49+N49+Q49+T49+W49</f>
        <v>0</v>
      </c>
      <c r="AA49" s="144">
        <f>F49+I49+L49+O49+R49+U49+X49</f>
        <v>1</v>
      </c>
    </row>
    <row r="50" spans="1:27" s="2" customFormat="1" x14ac:dyDescent="0.25">
      <c r="A50" s="22" t="s">
        <v>98</v>
      </c>
      <c r="B50" s="95">
        <v>2040</v>
      </c>
      <c r="C50" s="95">
        <v>5</v>
      </c>
      <c r="D50" s="36">
        <v>0</v>
      </c>
      <c r="E50" s="35">
        <v>1</v>
      </c>
      <c r="F50" s="34">
        <f>D50+E50</f>
        <v>1</v>
      </c>
      <c r="G50" s="94"/>
      <c r="H50" s="94"/>
      <c r="I50" s="93">
        <f>G50+H50</f>
        <v>0</v>
      </c>
      <c r="J50" s="36"/>
      <c r="K50" s="35"/>
      <c r="L50" s="34">
        <f>J50+K50</f>
        <v>0</v>
      </c>
      <c r="M50" s="36"/>
      <c r="N50" s="94"/>
      <c r="O50" s="93">
        <f>M50+N50</f>
        <v>0</v>
      </c>
      <c r="P50" s="36"/>
      <c r="Q50" s="35"/>
      <c r="R50" s="34">
        <f>P50+Q50</f>
        <v>0</v>
      </c>
      <c r="S50" s="94"/>
      <c r="T50" s="94"/>
      <c r="U50" s="93">
        <f>S50+T50</f>
        <v>0</v>
      </c>
      <c r="V50" s="36"/>
      <c r="W50" s="35"/>
      <c r="X50" s="34">
        <f>V50+W50</f>
        <v>0</v>
      </c>
      <c r="Y50" s="92">
        <f>D50+G50+J50+M50+P50+S50+V50</f>
        <v>0</v>
      </c>
      <c r="Z50" s="92">
        <f>E50+H50+K50+N50+Q50+T50+W50</f>
        <v>1</v>
      </c>
      <c r="AA50" s="144">
        <f>F50+I50+L50+O50+R50+U50+X50</f>
        <v>1</v>
      </c>
    </row>
    <row r="51" spans="1:27" s="2" customFormat="1" x14ac:dyDescent="0.25">
      <c r="A51" s="90" t="s">
        <v>97</v>
      </c>
      <c r="B51" s="95">
        <v>2100</v>
      </c>
      <c r="C51" s="95">
        <v>5</v>
      </c>
      <c r="D51" s="36">
        <v>10</v>
      </c>
      <c r="E51" s="35">
        <v>1</v>
      </c>
      <c r="F51" s="34">
        <f>D51+E51</f>
        <v>11</v>
      </c>
      <c r="G51" s="94"/>
      <c r="H51" s="94"/>
      <c r="I51" s="93">
        <f>G51+H51</f>
        <v>0</v>
      </c>
      <c r="J51" s="36"/>
      <c r="K51" s="35"/>
      <c r="L51" s="34">
        <f>J51+K51</f>
        <v>0</v>
      </c>
      <c r="M51" s="36">
        <v>0</v>
      </c>
      <c r="N51" s="94">
        <v>1</v>
      </c>
      <c r="O51" s="93">
        <f>M51+N51</f>
        <v>1</v>
      </c>
      <c r="P51" s="36">
        <v>1</v>
      </c>
      <c r="Q51" s="35">
        <v>0</v>
      </c>
      <c r="R51" s="34">
        <f>P51+Q51</f>
        <v>1</v>
      </c>
      <c r="S51" s="94"/>
      <c r="T51" s="94"/>
      <c r="U51" s="93">
        <f>S51+T51</f>
        <v>0</v>
      </c>
      <c r="V51" s="36"/>
      <c r="W51" s="35"/>
      <c r="X51" s="34">
        <f>V51+W51</f>
        <v>0</v>
      </c>
      <c r="Y51" s="92">
        <f>D51+G51+J51+M51+P51+S51+V51</f>
        <v>11</v>
      </c>
      <c r="Z51" s="92">
        <f>E51+H51+K51+N51+Q51+T51+W51</f>
        <v>2</v>
      </c>
      <c r="AA51" s="144">
        <f>F51+I51+L51+O51+R51+U51+X51</f>
        <v>13</v>
      </c>
    </row>
    <row r="52" spans="1:27" s="2" customFormat="1" ht="13.8" thickBot="1" x14ac:dyDescent="0.3">
      <c r="A52" s="90" t="s">
        <v>96</v>
      </c>
      <c r="B52" s="95">
        <v>2110</v>
      </c>
      <c r="C52" s="95">
        <v>5</v>
      </c>
      <c r="D52" s="36">
        <v>1</v>
      </c>
      <c r="E52" s="35">
        <v>0</v>
      </c>
      <c r="F52" s="34">
        <f>D52+E52</f>
        <v>1</v>
      </c>
      <c r="G52" s="94"/>
      <c r="H52" s="94"/>
      <c r="I52" s="93">
        <f>G52+H52</f>
        <v>0</v>
      </c>
      <c r="J52" s="36"/>
      <c r="K52" s="35"/>
      <c r="L52" s="34">
        <f>J52+K52</f>
        <v>0</v>
      </c>
      <c r="M52" s="36"/>
      <c r="N52" s="94"/>
      <c r="O52" s="93">
        <f>M52+N52</f>
        <v>0</v>
      </c>
      <c r="P52" s="36"/>
      <c r="Q52" s="35"/>
      <c r="R52" s="34">
        <f>P52+Q52</f>
        <v>0</v>
      </c>
      <c r="S52" s="94"/>
      <c r="T52" s="94"/>
      <c r="U52" s="93">
        <f>S52+T52</f>
        <v>0</v>
      </c>
      <c r="V52" s="36"/>
      <c r="W52" s="35"/>
      <c r="X52" s="34">
        <f>V52+W52</f>
        <v>0</v>
      </c>
      <c r="Y52" s="92">
        <f>D52+G52+J52+M52+P52+S52+V52</f>
        <v>1</v>
      </c>
      <c r="Z52" s="92">
        <f>E52+H52+K52+N52+Q52+T52+W52</f>
        <v>0</v>
      </c>
      <c r="AA52" s="144">
        <f>F52+I52+L52+O52+R52+U52+X52</f>
        <v>1</v>
      </c>
    </row>
    <row r="53" spans="1:27" s="2" customFormat="1" ht="13.8" thickBot="1" x14ac:dyDescent="0.3">
      <c r="A53" s="48" t="s">
        <v>95</v>
      </c>
      <c r="B53" s="8"/>
      <c r="C53" s="8"/>
      <c r="D53" s="87">
        <f>SUBTOTAL(9,D44:D52)</f>
        <v>21</v>
      </c>
      <c r="E53" s="6">
        <f>SUBTOTAL(9,E44:E52)</f>
        <v>3</v>
      </c>
      <c r="F53" s="6">
        <f>SUBTOTAL(9,F44:F52)</f>
        <v>24</v>
      </c>
      <c r="G53" s="87">
        <f>SUBTOTAL(9,G44:G52)</f>
        <v>0</v>
      </c>
      <c r="H53" s="6">
        <f>SUBTOTAL(9,H44:H52)</f>
        <v>0</v>
      </c>
      <c r="I53" s="6">
        <f>SUBTOTAL(9,I44:I52)</f>
        <v>0</v>
      </c>
      <c r="J53" s="87">
        <f>SUBTOTAL(9,J44:J52)</f>
        <v>0</v>
      </c>
      <c r="K53" s="6">
        <f>SUBTOTAL(9,K44:K52)</f>
        <v>0</v>
      </c>
      <c r="L53" s="5">
        <f>SUBTOTAL(9,L44:L52)</f>
        <v>0</v>
      </c>
      <c r="M53" s="87">
        <f>SUBTOTAL(9,M44:M52)</f>
        <v>0</v>
      </c>
      <c r="N53" s="6">
        <f>SUBTOTAL(9,N44:N52)</f>
        <v>1</v>
      </c>
      <c r="O53" s="6">
        <f>SUBTOTAL(9,O44:O52)</f>
        <v>1</v>
      </c>
      <c r="P53" s="87">
        <f>SUBTOTAL(9,P44:P52)</f>
        <v>1</v>
      </c>
      <c r="Q53" s="6">
        <f>SUBTOTAL(9,Q44:Q52)</f>
        <v>0</v>
      </c>
      <c r="R53" s="6">
        <f>SUBTOTAL(9,R44:R52)</f>
        <v>1</v>
      </c>
      <c r="S53" s="87">
        <f>SUBTOTAL(9,S44:S52)</f>
        <v>0</v>
      </c>
      <c r="T53" s="6">
        <f>SUBTOTAL(9,T44:T52)</f>
        <v>0</v>
      </c>
      <c r="U53" s="6">
        <f>SUBTOTAL(9,U44:U52)</f>
        <v>0</v>
      </c>
      <c r="V53" s="87">
        <f>SUBTOTAL(9,V44:V52)</f>
        <v>0</v>
      </c>
      <c r="W53" s="6">
        <f>SUBTOTAL(9,W44:W52)</f>
        <v>1</v>
      </c>
      <c r="X53" s="6">
        <f>SUBTOTAL(9,X44:X52)</f>
        <v>1</v>
      </c>
      <c r="Y53" s="86">
        <f>D53+G53+J53+M53+P53+S53+V53</f>
        <v>22</v>
      </c>
      <c r="Z53" s="4">
        <f>E53+H53+K53+N53+Q53+T53+W53</f>
        <v>5</v>
      </c>
      <c r="AA53" s="3">
        <f>SUBTOTAL(9,AA44:AA52)</f>
        <v>27</v>
      </c>
    </row>
    <row r="54" spans="1:27" s="116" customFormat="1" x14ac:dyDescent="0.25">
      <c r="A54" s="65"/>
      <c r="B54" s="59"/>
      <c r="C54" s="59"/>
      <c r="D54" s="60"/>
      <c r="E54" s="65"/>
      <c r="F54" s="65"/>
      <c r="G54" s="150"/>
      <c r="H54" s="149"/>
      <c r="I54" s="148"/>
      <c r="J54" s="60"/>
      <c r="K54" s="65"/>
      <c r="L54" s="127"/>
      <c r="M54" s="60"/>
      <c r="N54" s="65"/>
      <c r="O54" s="65"/>
      <c r="P54" s="60"/>
      <c r="Q54" s="65"/>
      <c r="R54" s="65"/>
      <c r="S54" s="65"/>
      <c r="T54" s="65"/>
      <c r="U54" s="65"/>
      <c r="V54" s="60"/>
      <c r="W54" s="65"/>
      <c r="X54" s="65"/>
      <c r="Y54" s="147"/>
      <c r="Z54" s="147"/>
      <c r="AA54" s="125"/>
    </row>
    <row r="55" spans="1:27" s="2" customFormat="1" ht="26.4" x14ac:dyDescent="0.25">
      <c r="A55" s="22" t="s">
        <v>94</v>
      </c>
      <c r="B55" s="146" t="s">
        <v>93</v>
      </c>
      <c r="C55" s="95">
        <v>5</v>
      </c>
      <c r="D55" s="36">
        <v>8</v>
      </c>
      <c r="E55" s="35">
        <v>2</v>
      </c>
      <c r="F55" s="34">
        <f>D55+E55</f>
        <v>10</v>
      </c>
      <c r="G55" s="94">
        <v>4</v>
      </c>
      <c r="H55" s="94">
        <v>0</v>
      </c>
      <c r="I55" s="34">
        <f>G55+H55</f>
        <v>4</v>
      </c>
      <c r="J55" s="36"/>
      <c r="K55" s="35"/>
      <c r="L55" s="34">
        <f>J55+K55</f>
        <v>0</v>
      </c>
      <c r="M55" s="36"/>
      <c r="N55" s="94"/>
      <c r="O55" s="93">
        <f>M55+N55</f>
        <v>0</v>
      </c>
      <c r="P55" s="36"/>
      <c r="Q55" s="35"/>
      <c r="R55" s="34">
        <f>P55+Q55</f>
        <v>0</v>
      </c>
      <c r="S55" s="94"/>
      <c r="T55" s="94"/>
      <c r="U55" s="93">
        <f>S55+T55</f>
        <v>0</v>
      </c>
      <c r="V55" s="36">
        <v>1</v>
      </c>
      <c r="W55" s="35">
        <v>0</v>
      </c>
      <c r="X55" s="34">
        <f>V55+W55</f>
        <v>1</v>
      </c>
      <c r="Y55" s="92">
        <f>D55+G55+J55+M55+P55+S55+V55</f>
        <v>13</v>
      </c>
      <c r="Z55" s="92">
        <f>E55+H55+K55+N55+Q55+T55+W55</f>
        <v>2</v>
      </c>
      <c r="AA55" s="144">
        <f>F55+I55+L55+O55+R55+U55+X55</f>
        <v>15</v>
      </c>
    </row>
    <row r="56" spans="1:27" s="116" customFormat="1" x14ac:dyDescent="0.25">
      <c r="A56" s="22" t="s">
        <v>92</v>
      </c>
      <c r="B56" s="145">
        <v>2214</v>
      </c>
      <c r="C56" s="95">
        <v>5</v>
      </c>
      <c r="D56" s="36">
        <v>2</v>
      </c>
      <c r="E56" s="35">
        <v>1</v>
      </c>
      <c r="F56" s="34">
        <f>D56+E56</f>
        <v>3</v>
      </c>
      <c r="G56" s="94"/>
      <c r="H56" s="94"/>
      <c r="I56" s="93">
        <f>G56+H56</f>
        <v>0</v>
      </c>
      <c r="J56" s="36"/>
      <c r="K56" s="35"/>
      <c r="L56" s="34">
        <f>J56+K56</f>
        <v>0</v>
      </c>
      <c r="M56" s="36"/>
      <c r="N56" s="94"/>
      <c r="O56" s="93">
        <f>M56+N56</f>
        <v>0</v>
      </c>
      <c r="P56" s="36"/>
      <c r="Q56" s="35"/>
      <c r="R56" s="34">
        <f>P56+Q56</f>
        <v>0</v>
      </c>
      <c r="S56" s="94"/>
      <c r="T56" s="94"/>
      <c r="U56" s="93">
        <f>S56+T56</f>
        <v>0</v>
      </c>
      <c r="V56" s="36"/>
      <c r="W56" s="35"/>
      <c r="X56" s="34">
        <f>V56+W56</f>
        <v>0</v>
      </c>
      <c r="Y56" s="92">
        <f>D56+G56+J56+M56+P56+S56+V56</f>
        <v>2</v>
      </c>
      <c r="Z56" s="92">
        <f>E56+H56+K56+N56+Q56+T56+W56</f>
        <v>1</v>
      </c>
      <c r="AA56" s="144">
        <f>F56+I56+L56+O56+R56+U56+X56</f>
        <v>3</v>
      </c>
    </row>
    <row r="57" spans="1:27" s="2" customFormat="1" x14ac:dyDescent="0.25">
      <c r="A57" s="22" t="s">
        <v>91</v>
      </c>
      <c r="B57" s="95" t="s">
        <v>90</v>
      </c>
      <c r="C57" s="95">
        <v>5</v>
      </c>
      <c r="D57" s="36">
        <v>5</v>
      </c>
      <c r="E57" s="35">
        <v>3</v>
      </c>
      <c r="F57" s="34">
        <f>D57+E57</f>
        <v>8</v>
      </c>
      <c r="G57" s="94"/>
      <c r="H57" s="94"/>
      <c r="I57" s="93">
        <f>G57+H57</f>
        <v>0</v>
      </c>
      <c r="J57" s="36"/>
      <c r="K57" s="35"/>
      <c r="L57" s="34">
        <f>J57+K57</f>
        <v>0</v>
      </c>
      <c r="M57" s="36"/>
      <c r="N57" s="94"/>
      <c r="O57" s="93">
        <f>M57+N57</f>
        <v>0</v>
      </c>
      <c r="P57" s="36"/>
      <c r="Q57" s="35"/>
      <c r="R57" s="34">
        <f>P57+Q57</f>
        <v>0</v>
      </c>
      <c r="S57" s="94"/>
      <c r="T57" s="94"/>
      <c r="U57" s="93">
        <f>S57+T57</f>
        <v>0</v>
      </c>
      <c r="V57" s="36"/>
      <c r="W57" s="35"/>
      <c r="X57" s="34">
        <f>V57+W57</f>
        <v>0</v>
      </c>
      <c r="Y57" s="92">
        <f>D57+G57+J57+M57+P57+S57+V57</f>
        <v>5</v>
      </c>
      <c r="Z57" s="92">
        <f>E57+H57+K57+N57+Q57+T57+W57</f>
        <v>3</v>
      </c>
      <c r="AA57" s="144">
        <f>F57+I57+L57+O57+R57+U57+X57</f>
        <v>8</v>
      </c>
    </row>
    <row r="58" spans="1:27" s="2" customFormat="1" x14ac:dyDescent="0.25">
      <c r="A58" s="22" t="s">
        <v>89</v>
      </c>
      <c r="B58" s="95">
        <v>2260</v>
      </c>
      <c r="C58" s="95">
        <v>5</v>
      </c>
      <c r="D58" s="36">
        <v>0</v>
      </c>
      <c r="E58" s="35">
        <v>1</v>
      </c>
      <c r="F58" s="34">
        <f>D58+E58</f>
        <v>1</v>
      </c>
      <c r="G58" s="94"/>
      <c r="H58" s="94"/>
      <c r="I58" s="93">
        <f>G58+H58</f>
        <v>0</v>
      </c>
      <c r="J58" s="36"/>
      <c r="K58" s="35"/>
      <c r="L58" s="34">
        <f>J58+K58</f>
        <v>0</v>
      </c>
      <c r="M58" s="36"/>
      <c r="N58" s="94"/>
      <c r="O58" s="93">
        <f>M58+N58</f>
        <v>0</v>
      </c>
      <c r="P58" s="36"/>
      <c r="Q58" s="35"/>
      <c r="R58" s="34">
        <f>P58+Q58</f>
        <v>0</v>
      </c>
      <c r="S58" s="94"/>
      <c r="T58" s="94"/>
      <c r="U58" s="93">
        <f>S58+T58</f>
        <v>0</v>
      </c>
      <c r="V58" s="36"/>
      <c r="W58" s="35"/>
      <c r="X58" s="34">
        <f>V58+W58</f>
        <v>0</v>
      </c>
      <c r="Y58" s="92">
        <f>D58+G58+J58+M58+P58+S58+V58</f>
        <v>0</v>
      </c>
      <c r="Z58" s="92">
        <f>E58+H58+K58+N58+Q58+T58+W58</f>
        <v>1</v>
      </c>
      <c r="AA58" s="144">
        <f>F58+I58+L58+O58+R58+U58+X58</f>
        <v>1</v>
      </c>
    </row>
    <row r="59" spans="1:27" s="2" customFormat="1" x14ac:dyDescent="0.25">
      <c r="A59" s="22" t="s">
        <v>88</v>
      </c>
      <c r="B59" s="95">
        <v>2270</v>
      </c>
      <c r="C59" s="95">
        <v>5</v>
      </c>
      <c r="D59" s="36">
        <v>1</v>
      </c>
      <c r="E59" s="35">
        <v>1</v>
      </c>
      <c r="F59" s="34">
        <f>D59+E59</f>
        <v>2</v>
      </c>
      <c r="G59" s="94"/>
      <c r="H59" s="94"/>
      <c r="I59" s="93">
        <f>G59+H59</f>
        <v>0</v>
      </c>
      <c r="J59" s="36"/>
      <c r="K59" s="35"/>
      <c r="L59" s="34">
        <f>J59+K59</f>
        <v>0</v>
      </c>
      <c r="M59" s="36">
        <v>0</v>
      </c>
      <c r="N59" s="94">
        <v>1</v>
      </c>
      <c r="O59" s="93">
        <f>M59+N59</f>
        <v>1</v>
      </c>
      <c r="P59" s="36"/>
      <c r="Q59" s="35"/>
      <c r="R59" s="34">
        <f>P59+Q59</f>
        <v>0</v>
      </c>
      <c r="S59" s="94"/>
      <c r="T59" s="94"/>
      <c r="U59" s="93">
        <f>S59+T59</f>
        <v>0</v>
      </c>
      <c r="V59" s="36">
        <v>0</v>
      </c>
      <c r="W59" s="35">
        <v>1</v>
      </c>
      <c r="X59" s="34">
        <f>V59+W59</f>
        <v>1</v>
      </c>
      <c r="Y59" s="92">
        <f>D59+G59+J59+M59+P59+S59+V59</f>
        <v>1</v>
      </c>
      <c r="Z59" s="92">
        <f>E59+H59+K59+N59+Q59+T59+W59</f>
        <v>3</v>
      </c>
      <c r="AA59" s="144">
        <f>F59+I59+L59+O59+R59+U59+X59</f>
        <v>4</v>
      </c>
    </row>
    <row r="60" spans="1:27" s="2" customFormat="1" x14ac:dyDescent="0.25">
      <c r="A60" s="22" t="s">
        <v>83</v>
      </c>
      <c r="B60" s="95">
        <v>2272</v>
      </c>
      <c r="C60" s="95">
        <v>5</v>
      </c>
      <c r="D60" s="36">
        <v>0</v>
      </c>
      <c r="E60" s="35">
        <v>1</v>
      </c>
      <c r="F60" s="34">
        <f>D60+E60</f>
        <v>1</v>
      </c>
      <c r="G60" s="94"/>
      <c r="H60" s="94"/>
      <c r="I60" s="93"/>
      <c r="J60" s="36"/>
      <c r="K60" s="35"/>
      <c r="L60" s="34"/>
      <c r="M60" s="36"/>
      <c r="N60" s="94"/>
      <c r="O60" s="93"/>
      <c r="P60" s="36"/>
      <c r="Q60" s="35"/>
      <c r="R60" s="34"/>
      <c r="S60" s="94"/>
      <c r="T60" s="94"/>
      <c r="U60" s="93"/>
      <c r="V60" s="36"/>
      <c r="W60" s="35"/>
      <c r="X60" s="34"/>
      <c r="Y60" s="92">
        <f>D60+G60+J60+M60+P60+S60+V60</f>
        <v>0</v>
      </c>
      <c r="Z60" s="92">
        <f>E60+H60+K60+N60+Q60+T60+W60</f>
        <v>1</v>
      </c>
      <c r="AA60" s="144">
        <f>F60+I60+L60+O60+R60+U60+X60</f>
        <v>1</v>
      </c>
    </row>
    <row r="61" spans="1:27" s="2" customFormat="1" x14ac:dyDescent="0.25">
      <c r="A61" s="22" t="s">
        <v>87</v>
      </c>
      <c r="B61" s="95">
        <v>2275</v>
      </c>
      <c r="C61" s="95">
        <v>5</v>
      </c>
      <c r="D61" s="36">
        <v>4</v>
      </c>
      <c r="E61" s="35">
        <v>2</v>
      </c>
      <c r="F61" s="34">
        <f>D61+E61</f>
        <v>6</v>
      </c>
      <c r="G61" s="94"/>
      <c r="H61" s="94"/>
      <c r="I61" s="34">
        <f>G61+H61</f>
        <v>0</v>
      </c>
      <c r="J61" s="36"/>
      <c r="K61" s="35"/>
      <c r="L61" s="34">
        <f>J61+K61</f>
        <v>0</v>
      </c>
      <c r="M61" s="36"/>
      <c r="N61" s="94"/>
      <c r="O61" s="93">
        <f>M61+N61</f>
        <v>0</v>
      </c>
      <c r="P61" s="36"/>
      <c r="Q61" s="35"/>
      <c r="R61" s="34">
        <f>P61+Q61</f>
        <v>0</v>
      </c>
      <c r="S61" s="94"/>
      <c r="T61" s="94"/>
      <c r="U61" s="93">
        <f>S61+T61</f>
        <v>0</v>
      </c>
      <c r="V61" s="36"/>
      <c r="W61" s="35"/>
      <c r="X61" s="34">
        <f>V61+W61</f>
        <v>0</v>
      </c>
      <c r="Y61" s="92">
        <f>D61+G61+J61+M61+P61+S61+V61</f>
        <v>4</v>
      </c>
      <c r="Z61" s="92">
        <f>E61+H61+K61+N61+Q61+T61+W61</f>
        <v>2</v>
      </c>
      <c r="AA61" s="144">
        <f>F61+I61+L61+O61+R61+U61+X61</f>
        <v>6</v>
      </c>
    </row>
    <row r="62" spans="1:27" s="2" customFormat="1" x14ac:dyDescent="0.25">
      <c r="A62" s="22" t="s">
        <v>86</v>
      </c>
      <c r="B62" s="95">
        <v>2250</v>
      </c>
      <c r="C62" s="95">
        <v>5</v>
      </c>
      <c r="D62" s="36"/>
      <c r="E62" s="35"/>
      <c r="F62" s="34">
        <f>D62+E62</f>
        <v>0</v>
      </c>
      <c r="G62" s="94"/>
      <c r="H62" s="94"/>
      <c r="I62" s="93">
        <f>G62+H62</f>
        <v>0</v>
      </c>
      <c r="J62" s="36"/>
      <c r="K62" s="35"/>
      <c r="L62" s="34">
        <f>J62+K62</f>
        <v>0</v>
      </c>
      <c r="M62" s="36"/>
      <c r="N62" s="94"/>
      <c r="O62" s="93">
        <f>M62+N62</f>
        <v>0</v>
      </c>
      <c r="P62" s="36"/>
      <c r="Q62" s="35"/>
      <c r="R62" s="34">
        <f>P62+Q62</f>
        <v>0</v>
      </c>
      <c r="S62" s="94"/>
      <c r="T62" s="94"/>
      <c r="U62" s="93">
        <f>S62+T62</f>
        <v>0</v>
      </c>
      <c r="V62" s="36"/>
      <c r="W62" s="35"/>
      <c r="X62" s="34">
        <f>V62+W62</f>
        <v>0</v>
      </c>
      <c r="Y62" s="92">
        <f>D62+G62+J62+M62+P62+S62+V62</f>
        <v>0</v>
      </c>
      <c r="Z62" s="92">
        <f>E62+H62+K62+N62+Q62+T62+W62</f>
        <v>0</v>
      </c>
      <c r="AA62" s="144">
        <f>F62+I62+L62+O62+R62+U62+X62</f>
        <v>0</v>
      </c>
    </row>
    <row r="63" spans="1:27" s="2" customFormat="1" x14ac:dyDescent="0.25">
      <c r="A63" s="22" t="s">
        <v>85</v>
      </c>
      <c r="B63" s="95">
        <v>2245</v>
      </c>
      <c r="C63" s="95">
        <v>5</v>
      </c>
      <c r="D63" s="36">
        <v>2</v>
      </c>
      <c r="E63" s="35">
        <v>0</v>
      </c>
      <c r="F63" s="34">
        <f>D63+E63</f>
        <v>2</v>
      </c>
      <c r="G63" s="94"/>
      <c r="H63" s="94"/>
      <c r="I63" s="93">
        <f>G63+H63</f>
        <v>0</v>
      </c>
      <c r="J63" s="36"/>
      <c r="K63" s="35"/>
      <c r="L63" s="34">
        <f>J63+K63</f>
        <v>0</v>
      </c>
      <c r="M63" s="36"/>
      <c r="N63" s="94"/>
      <c r="O63" s="93">
        <f>M63+N63</f>
        <v>0</v>
      </c>
      <c r="P63" s="36"/>
      <c r="Q63" s="35"/>
      <c r="R63" s="34">
        <f>P63+Q63</f>
        <v>0</v>
      </c>
      <c r="S63" s="94"/>
      <c r="T63" s="94"/>
      <c r="U63" s="93">
        <f>S63+T63</f>
        <v>0</v>
      </c>
      <c r="V63" s="36"/>
      <c r="W63" s="35"/>
      <c r="X63" s="34">
        <f>V63+W63</f>
        <v>0</v>
      </c>
      <c r="Y63" s="92">
        <f>D63+G63+J63+M63+P63+S63+V63</f>
        <v>2</v>
      </c>
      <c r="Z63" s="92">
        <f>E63+H63+K63+N63+Q63+T63+W63</f>
        <v>0</v>
      </c>
      <c r="AA63" s="144">
        <f>F63+I63+L63+O63+R63+U63+X63</f>
        <v>2</v>
      </c>
    </row>
    <row r="64" spans="1:27" s="2" customFormat="1" x14ac:dyDescent="0.25">
      <c r="A64" s="22" t="s">
        <v>84</v>
      </c>
      <c r="B64" s="95">
        <v>2240</v>
      </c>
      <c r="C64" s="95">
        <v>5</v>
      </c>
      <c r="D64" s="36">
        <v>1</v>
      </c>
      <c r="E64" s="35">
        <v>0</v>
      </c>
      <c r="F64" s="34">
        <f>D64+E64</f>
        <v>1</v>
      </c>
      <c r="G64" s="94"/>
      <c r="H64" s="94"/>
      <c r="I64" s="93">
        <f>G64+H64</f>
        <v>0</v>
      </c>
      <c r="J64" s="36"/>
      <c r="K64" s="35"/>
      <c r="L64" s="34">
        <f>J64+K64</f>
        <v>0</v>
      </c>
      <c r="M64" s="36"/>
      <c r="N64" s="94"/>
      <c r="O64" s="93">
        <f>M64+N64</f>
        <v>0</v>
      </c>
      <c r="P64" s="36"/>
      <c r="Q64" s="35"/>
      <c r="R64" s="34">
        <f>P64+Q64</f>
        <v>0</v>
      </c>
      <c r="S64" s="94"/>
      <c r="T64" s="94"/>
      <c r="U64" s="93">
        <f>S64+T64</f>
        <v>0</v>
      </c>
      <c r="V64" s="36"/>
      <c r="W64" s="35"/>
      <c r="X64" s="34">
        <f>V64+W64</f>
        <v>0</v>
      </c>
      <c r="Y64" s="92">
        <f>D64+G64+J64+M64+P64+S64+V64</f>
        <v>1</v>
      </c>
      <c r="Z64" s="92">
        <f>E64+H64+K64+N64+Q64+T64+W64</f>
        <v>0</v>
      </c>
      <c r="AA64" s="144">
        <f>F64+I64+L64+O64+R64+U64+X64</f>
        <v>1</v>
      </c>
    </row>
    <row r="65" spans="1:27" s="2" customFormat="1" x14ac:dyDescent="0.25">
      <c r="A65" s="22" t="s">
        <v>83</v>
      </c>
      <c r="B65" s="95">
        <v>2278</v>
      </c>
      <c r="C65" s="95">
        <v>5</v>
      </c>
      <c r="D65" s="36">
        <v>2</v>
      </c>
      <c r="E65" s="35">
        <v>0</v>
      </c>
      <c r="F65" s="34">
        <f>D65+E65</f>
        <v>2</v>
      </c>
      <c r="G65" s="94"/>
      <c r="H65" s="94"/>
      <c r="I65" s="34">
        <f>G65+H65</f>
        <v>0</v>
      </c>
      <c r="J65" s="36"/>
      <c r="K65" s="35"/>
      <c r="L65" s="34">
        <f>J65+K65</f>
        <v>0</v>
      </c>
      <c r="M65" s="36"/>
      <c r="N65" s="94"/>
      <c r="O65" s="34">
        <f>M65+N65</f>
        <v>0</v>
      </c>
      <c r="P65" s="36"/>
      <c r="Q65" s="35"/>
      <c r="R65" s="34">
        <f>P65+Q65</f>
        <v>0</v>
      </c>
      <c r="S65" s="94"/>
      <c r="T65" s="94"/>
      <c r="U65" s="34">
        <f>S65+T65</f>
        <v>0</v>
      </c>
      <c r="V65" s="36"/>
      <c r="W65" s="35"/>
      <c r="X65" s="39">
        <f>V65+W65</f>
        <v>0</v>
      </c>
      <c r="Y65" s="88">
        <f>D65+G65+J65+M65+P65+S65+V65</f>
        <v>2</v>
      </c>
      <c r="Z65" s="92">
        <f>E65+H65+K65+N65+Q65+T65+W65</f>
        <v>0</v>
      </c>
      <c r="AA65" s="144">
        <f>F65+I65+L65+O65+R65+U65+X65</f>
        <v>2</v>
      </c>
    </row>
    <row r="66" spans="1:27" s="2" customFormat="1" x14ac:dyDescent="0.25">
      <c r="A66" s="22" t="s">
        <v>82</v>
      </c>
      <c r="B66" s="95">
        <v>2285</v>
      </c>
      <c r="C66" s="95">
        <v>5</v>
      </c>
      <c r="D66" s="36">
        <v>6</v>
      </c>
      <c r="E66" s="35">
        <v>1</v>
      </c>
      <c r="F66" s="34">
        <f>D66+E66</f>
        <v>7</v>
      </c>
      <c r="G66" s="94"/>
      <c r="H66" s="94"/>
      <c r="I66" s="34">
        <f>G66+H66</f>
        <v>0</v>
      </c>
      <c r="J66" s="36"/>
      <c r="K66" s="35"/>
      <c r="L66" s="34">
        <f>J66+K66</f>
        <v>0</v>
      </c>
      <c r="M66" s="36"/>
      <c r="N66" s="94"/>
      <c r="O66" s="34">
        <f>M66+N66</f>
        <v>0</v>
      </c>
      <c r="P66" s="36"/>
      <c r="Q66" s="35"/>
      <c r="R66" s="34">
        <f>P66+Q66</f>
        <v>0</v>
      </c>
      <c r="S66" s="94"/>
      <c r="T66" s="94"/>
      <c r="U66" s="34">
        <f>S66+T66</f>
        <v>0</v>
      </c>
      <c r="V66" s="36">
        <v>2</v>
      </c>
      <c r="W66" s="35">
        <v>0</v>
      </c>
      <c r="X66" s="39">
        <f>V66+W66</f>
        <v>2</v>
      </c>
      <c r="Y66" s="88">
        <f>D66+G66+J66+M66+P66+S66+V66</f>
        <v>8</v>
      </c>
      <c r="Z66" s="92">
        <f>E66+H66+K66+N66+Q66+T66+W66</f>
        <v>1</v>
      </c>
      <c r="AA66" s="144">
        <f>F66+I66+L66+O66+R66+U66+X66</f>
        <v>9</v>
      </c>
    </row>
    <row r="67" spans="1:27" s="2" customFormat="1" x14ac:dyDescent="0.25">
      <c r="A67" s="22" t="s">
        <v>81</v>
      </c>
      <c r="B67" s="95">
        <v>2290</v>
      </c>
      <c r="C67" s="95">
        <v>5</v>
      </c>
      <c r="D67" s="36">
        <v>2</v>
      </c>
      <c r="E67" s="35">
        <v>0</v>
      </c>
      <c r="F67" s="34">
        <f>D67+E67</f>
        <v>2</v>
      </c>
      <c r="G67" s="94"/>
      <c r="H67" s="94"/>
      <c r="I67" s="34">
        <f>G67+H67</f>
        <v>0</v>
      </c>
      <c r="J67" s="36"/>
      <c r="K67" s="35"/>
      <c r="L67" s="34">
        <f>J67+K67</f>
        <v>0</v>
      </c>
      <c r="M67" s="36"/>
      <c r="N67" s="94"/>
      <c r="O67" s="34">
        <f>M67+N67</f>
        <v>0</v>
      </c>
      <c r="P67" s="36"/>
      <c r="Q67" s="35"/>
      <c r="R67" s="34">
        <f>P67+Q67</f>
        <v>0</v>
      </c>
      <c r="S67" s="94"/>
      <c r="T67" s="94"/>
      <c r="U67" s="34">
        <f>S67+T67</f>
        <v>0</v>
      </c>
      <c r="V67" s="36"/>
      <c r="W67" s="35"/>
      <c r="X67" s="39">
        <f>V67+W67</f>
        <v>0</v>
      </c>
      <c r="Y67" s="88">
        <f>D67+G67+J67+M67+P67+S67+V67</f>
        <v>2</v>
      </c>
      <c r="Z67" s="92">
        <f>E67+H67+K67+N67+Q67+T67+W67</f>
        <v>0</v>
      </c>
      <c r="AA67" s="144">
        <f>F67+I67+L67+O67+R67+U67+X67</f>
        <v>2</v>
      </c>
    </row>
    <row r="68" spans="1:27" s="2" customFormat="1" ht="13.8" thickBot="1" x14ac:dyDescent="0.3">
      <c r="A68" s="22" t="s">
        <v>80</v>
      </c>
      <c r="B68" s="95">
        <v>2294</v>
      </c>
      <c r="C68" s="95">
        <v>5</v>
      </c>
      <c r="D68" s="36">
        <v>0</v>
      </c>
      <c r="E68" s="35">
        <v>2</v>
      </c>
      <c r="F68" s="34">
        <f>D68+E68</f>
        <v>2</v>
      </c>
      <c r="G68" s="94">
        <v>1</v>
      </c>
      <c r="H68" s="94">
        <v>0</v>
      </c>
      <c r="I68" s="34">
        <f>G68+H68</f>
        <v>1</v>
      </c>
      <c r="J68" s="36"/>
      <c r="K68" s="35"/>
      <c r="L68" s="34">
        <f>J68+K68</f>
        <v>0</v>
      </c>
      <c r="M68" s="36"/>
      <c r="N68" s="94"/>
      <c r="O68" s="34">
        <f>M68+N68</f>
        <v>0</v>
      </c>
      <c r="P68" s="36"/>
      <c r="Q68" s="35"/>
      <c r="R68" s="34">
        <f>P68+Q68</f>
        <v>0</v>
      </c>
      <c r="S68" s="94"/>
      <c r="T68" s="94"/>
      <c r="U68" s="34">
        <f>S68+T68</f>
        <v>0</v>
      </c>
      <c r="V68" s="36"/>
      <c r="W68" s="35"/>
      <c r="X68" s="39">
        <f>V68+W68</f>
        <v>0</v>
      </c>
      <c r="Y68" s="88">
        <f>D68+G68+J68+M68+P68+S68+V68</f>
        <v>1</v>
      </c>
      <c r="Z68" s="92">
        <f>E68+H68+K68+N68+Q68+T68+W68</f>
        <v>2</v>
      </c>
      <c r="AA68" s="144">
        <f>F68+I68+L68+O68+R68+U68+X68</f>
        <v>3</v>
      </c>
    </row>
    <row r="69" spans="1:27" s="2" customFormat="1" ht="13.8" thickBot="1" x14ac:dyDescent="0.3">
      <c r="A69" s="48" t="s">
        <v>79</v>
      </c>
      <c r="B69" s="8"/>
      <c r="C69" s="8"/>
      <c r="D69" s="87">
        <f>SUBTOTAL(9,D55:D68)</f>
        <v>33</v>
      </c>
      <c r="E69" s="6">
        <f>SUBTOTAL(9,E55:E68)</f>
        <v>14</v>
      </c>
      <c r="F69" s="5">
        <f>SUBTOTAL(9,F55:F68)</f>
        <v>47</v>
      </c>
      <c r="G69" s="87">
        <f>SUBTOTAL(9,G55:G68)</f>
        <v>5</v>
      </c>
      <c r="H69" s="6">
        <f>SUBTOTAL(9,H55:H68)</f>
        <v>0</v>
      </c>
      <c r="I69" s="5">
        <f>SUBTOTAL(9,I55:I68)</f>
        <v>5</v>
      </c>
      <c r="J69" s="87">
        <f>SUBTOTAL(9,J55:J68)</f>
        <v>0</v>
      </c>
      <c r="K69" s="6">
        <f>SUBTOTAL(9,K55:K68)</f>
        <v>0</v>
      </c>
      <c r="L69" s="5">
        <f>SUBTOTAL(9,L55:L68)</f>
        <v>0</v>
      </c>
      <c r="M69" s="87">
        <f>SUBTOTAL(9,M55:M68)</f>
        <v>0</v>
      </c>
      <c r="N69" s="6">
        <f>SUBTOTAL(9,N55:N68)</f>
        <v>1</v>
      </c>
      <c r="O69" s="5">
        <f>SUBTOTAL(9,O55:O68)</f>
        <v>1</v>
      </c>
      <c r="P69" s="87">
        <f>SUBTOTAL(9,P55:P68)</f>
        <v>0</v>
      </c>
      <c r="Q69" s="6">
        <f>SUBTOTAL(9,Q55:Q68)</f>
        <v>0</v>
      </c>
      <c r="R69" s="5">
        <f>SUBTOTAL(9,R55:R68)</f>
        <v>0</v>
      </c>
      <c r="S69" s="87">
        <f>SUBTOTAL(9,S55:S68)</f>
        <v>0</v>
      </c>
      <c r="T69" s="6">
        <f>SUBTOTAL(9,T55:T68)</f>
        <v>0</v>
      </c>
      <c r="U69" s="5">
        <f>SUBTOTAL(9,U55:U68)</f>
        <v>0</v>
      </c>
      <c r="V69" s="87">
        <f>SUBTOTAL(9,V55:V68)</f>
        <v>3</v>
      </c>
      <c r="W69" s="6">
        <f>SUBTOTAL(9,W55:W68)</f>
        <v>1</v>
      </c>
      <c r="X69" s="5">
        <f>SUBTOTAL(9,X55:X68)</f>
        <v>4</v>
      </c>
      <c r="Y69" s="87">
        <f>SUBTOTAL(9,Y55:Y68)</f>
        <v>41</v>
      </c>
      <c r="Z69" s="6">
        <f>SUBTOTAL(9,Z55:Z68)</f>
        <v>16</v>
      </c>
      <c r="AA69" s="5">
        <f>SUBTOTAL(9,AA55:AA68)</f>
        <v>57</v>
      </c>
    </row>
    <row r="70" spans="1:27" s="2" customFormat="1" x14ac:dyDescent="0.25">
      <c r="A70" s="65"/>
      <c r="B70" s="59"/>
      <c r="C70" s="59"/>
      <c r="D70" s="58"/>
      <c r="E70" s="57"/>
      <c r="F70" s="56"/>
      <c r="G70" s="57"/>
      <c r="H70" s="57"/>
      <c r="I70" s="57"/>
      <c r="J70" s="58"/>
      <c r="K70" s="57"/>
      <c r="L70" s="56"/>
      <c r="M70" s="57"/>
      <c r="N70" s="57"/>
      <c r="O70" s="57"/>
      <c r="P70" s="58"/>
      <c r="Q70" s="57"/>
      <c r="R70" s="56"/>
      <c r="S70" s="57"/>
      <c r="T70" s="57"/>
      <c r="U70" s="57"/>
      <c r="V70" s="58"/>
      <c r="W70" s="57"/>
      <c r="X70" s="56"/>
      <c r="Y70" s="55"/>
      <c r="Z70" s="55"/>
      <c r="AA70" s="54"/>
    </row>
    <row r="71" spans="1:27" s="61" customFormat="1" x14ac:dyDescent="0.25">
      <c r="A71" s="65" t="s">
        <v>78</v>
      </c>
      <c r="B71" s="59" t="s">
        <v>77</v>
      </c>
      <c r="C71" s="66">
        <v>5</v>
      </c>
      <c r="D71" s="64">
        <v>2</v>
      </c>
      <c r="E71" s="64">
        <v>2</v>
      </c>
      <c r="F71" s="63">
        <f>D71+E71</f>
        <v>4</v>
      </c>
      <c r="G71" s="64"/>
      <c r="H71" s="64"/>
      <c r="I71" s="63">
        <f>G71+H71</f>
        <v>0</v>
      </c>
      <c r="J71" s="64"/>
      <c r="K71" s="64"/>
      <c r="L71" s="63">
        <f>J71+K71</f>
        <v>0</v>
      </c>
      <c r="M71" s="64"/>
      <c r="N71" s="64"/>
      <c r="O71" s="63">
        <f>M71+N71</f>
        <v>0</v>
      </c>
      <c r="P71" s="64"/>
      <c r="Q71" s="64"/>
      <c r="R71" s="63">
        <f>P71+Q71</f>
        <v>0</v>
      </c>
      <c r="S71" s="64"/>
      <c r="T71" s="64"/>
      <c r="U71" s="63">
        <f>S71+T71</f>
        <v>0</v>
      </c>
      <c r="V71" s="64"/>
      <c r="W71" s="64"/>
      <c r="X71" s="63">
        <f>V71+W71</f>
        <v>0</v>
      </c>
      <c r="Y71" s="62">
        <f>D71+G71+J71+M71+P71+S71+V71</f>
        <v>2</v>
      </c>
      <c r="Z71" s="62">
        <f>E71+H71+K71+N71+Q71+T71+W71</f>
        <v>2</v>
      </c>
      <c r="AA71" s="63">
        <f>F71+I71+L71+O71+R71+U71+X71</f>
        <v>4</v>
      </c>
    </row>
    <row r="72" spans="1:27" s="2" customFormat="1" x14ac:dyDescent="0.25">
      <c r="A72" s="22"/>
      <c r="B72" s="21"/>
      <c r="C72" s="21"/>
      <c r="D72" s="58"/>
      <c r="E72" s="57"/>
      <c r="F72" s="56"/>
      <c r="G72" s="69"/>
      <c r="H72" s="69"/>
      <c r="I72" s="69"/>
      <c r="J72" s="58"/>
      <c r="K72" s="57"/>
      <c r="L72" s="56"/>
      <c r="M72" s="58"/>
      <c r="N72" s="69"/>
      <c r="O72" s="69"/>
      <c r="P72" s="58"/>
      <c r="Q72" s="57"/>
      <c r="R72" s="56"/>
      <c r="S72" s="69"/>
      <c r="T72" s="69"/>
      <c r="U72" s="69"/>
      <c r="V72" s="58"/>
      <c r="W72" s="57"/>
      <c r="X72" s="56"/>
      <c r="Y72" s="68"/>
      <c r="Z72" s="68"/>
      <c r="AA72" s="54"/>
    </row>
    <row r="73" spans="1:27" s="2" customFormat="1" x14ac:dyDescent="0.25">
      <c r="A73" s="90" t="s">
        <v>76</v>
      </c>
      <c r="B73" s="95">
        <v>2405</v>
      </c>
      <c r="C73" s="95">
        <v>5</v>
      </c>
      <c r="D73" s="36">
        <v>0</v>
      </c>
      <c r="E73" s="35">
        <v>6</v>
      </c>
      <c r="F73" s="34">
        <f>D73+E73</f>
        <v>6</v>
      </c>
      <c r="G73" s="94"/>
      <c r="H73" s="94"/>
      <c r="I73" s="93">
        <f>G73+H73</f>
        <v>0</v>
      </c>
      <c r="J73" s="36"/>
      <c r="K73" s="35"/>
      <c r="L73" s="34">
        <f>J73+K73</f>
        <v>0</v>
      </c>
      <c r="M73" s="36">
        <v>0</v>
      </c>
      <c r="N73" s="94">
        <v>1</v>
      </c>
      <c r="O73" s="34">
        <f>M73+N73</f>
        <v>1</v>
      </c>
      <c r="P73" s="36"/>
      <c r="Q73" s="35"/>
      <c r="R73" s="34">
        <f>P73+Q73</f>
        <v>0</v>
      </c>
      <c r="S73" s="94"/>
      <c r="T73" s="94"/>
      <c r="U73" s="93">
        <f>S73+T73</f>
        <v>0</v>
      </c>
      <c r="V73" s="36"/>
      <c r="W73" s="35"/>
      <c r="X73" s="34">
        <f>V73+W73</f>
        <v>0</v>
      </c>
      <c r="Y73" s="92">
        <f>D73+G73+J73+M73+P73+S73+V73</f>
        <v>0</v>
      </c>
      <c r="Z73" s="92">
        <f>E73+H73+K73+N73+Q73+T73+W73</f>
        <v>7</v>
      </c>
      <c r="AA73" s="32">
        <f>Y73+Z73</f>
        <v>7</v>
      </c>
    </row>
    <row r="74" spans="1:27" s="2" customFormat="1" ht="13.8" thickBot="1" x14ac:dyDescent="0.3">
      <c r="A74" s="90" t="s">
        <v>75</v>
      </c>
      <c r="B74" s="95">
        <v>2420</v>
      </c>
      <c r="C74" s="95">
        <v>5</v>
      </c>
      <c r="D74" s="36"/>
      <c r="E74" s="35"/>
      <c r="F74" s="34">
        <f>D74+E74</f>
        <v>0</v>
      </c>
      <c r="G74" s="94"/>
      <c r="H74" s="94"/>
      <c r="I74" s="93">
        <f>G74+H74</f>
        <v>0</v>
      </c>
      <c r="J74" s="36"/>
      <c r="K74" s="35"/>
      <c r="L74" s="34">
        <f>J74+K74</f>
        <v>0</v>
      </c>
      <c r="M74" s="36"/>
      <c r="N74" s="94"/>
      <c r="O74" s="34">
        <f>M74+N74</f>
        <v>0</v>
      </c>
      <c r="P74" s="36"/>
      <c r="Q74" s="35"/>
      <c r="R74" s="34">
        <f>P74+Q74</f>
        <v>0</v>
      </c>
      <c r="S74" s="94"/>
      <c r="T74" s="94"/>
      <c r="U74" s="93">
        <f>S74+T74</f>
        <v>0</v>
      </c>
      <c r="V74" s="36">
        <v>0</v>
      </c>
      <c r="W74" s="35">
        <v>1</v>
      </c>
      <c r="X74" s="34">
        <f>V74+W74</f>
        <v>1</v>
      </c>
      <c r="Y74" s="92">
        <f>D74+G74+J74+M74+P74+S74+V74</f>
        <v>0</v>
      </c>
      <c r="Z74" s="92">
        <f>E74+H74+K74+N74+Q74+T74+W74</f>
        <v>1</v>
      </c>
      <c r="AA74" s="32">
        <f>Y74+Z74</f>
        <v>1</v>
      </c>
    </row>
    <row r="75" spans="1:27" s="2" customFormat="1" ht="13.8" thickBot="1" x14ac:dyDescent="0.3">
      <c r="A75" s="48" t="s">
        <v>74</v>
      </c>
      <c r="B75" s="8"/>
      <c r="C75" s="8"/>
      <c r="D75" s="87">
        <f>SUBTOTAL(9,D73:D74)</f>
        <v>0</v>
      </c>
      <c r="E75" s="6">
        <f>SUBTOTAL(9,E73:E74)</f>
        <v>6</v>
      </c>
      <c r="F75" s="5">
        <f>SUBTOTAL(9,F73:F74)</f>
        <v>6</v>
      </c>
      <c r="G75" s="6">
        <f>SUBTOTAL(9,G73:G74)</f>
        <v>0</v>
      </c>
      <c r="H75" s="6">
        <f>SUBTOTAL(9,H73:H74)</f>
        <v>0</v>
      </c>
      <c r="I75" s="6">
        <f>SUBTOTAL(9,I73:I74)</f>
        <v>0</v>
      </c>
      <c r="J75" s="87">
        <f>SUBTOTAL(9,J73:J74)</f>
        <v>0</v>
      </c>
      <c r="K75" s="6">
        <f>SUBTOTAL(9,K73:K74)</f>
        <v>0</v>
      </c>
      <c r="L75" s="5">
        <f>SUBTOTAL(9,L73:L74)</f>
        <v>0</v>
      </c>
      <c r="M75" s="87">
        <f>SUBTOTAL(9,M73:M74)</f>
        <v>0</v>
      </c>
      <c r="N75" s="6">
        <f>SUBTOTAL(9,N73:N74)</f>
        <v>1</v>
      </c>
      <c r="O75" s="6">
        <f>SUBTOTAL(9,O73:O74)</f>
        <v>1</v>
      </c>
      <c r="P75" s="87">
        <f>SUBTOTAL(9,P73:P74)</f>
        <v>0</v>
      </c>
      <c r="Q75" s="6">
        <f>SUBTOTAL(9,Q73:Q74)</f>
        <v>0</v>
      </c>
      <c r="R75" s="5">
        <f>SUBTOTAL(9,R73:R74)</f>
        <v>0</v>
      </c>
      <c r="S75" s="6">
        <f>SUBTOTAL(9,S73:S74)</f>
        <v>0</v>
      </c>
      <c r="T75" s="6">
        <f>SUBTOTAL(9,T73:T74)</f>
        <v>0</v>
      </c>
      <c r="U75" s="6">
        <f>SUBTOTAL(9,U73:U74)</f>
        <v>0</v>
      </c>
      <c r="V75" s="87">
        <f>SUBTOTAL(9,V73:V74)</f>
        <v>0</v>
      </c>
      <c r="W75" s="6">
        <f>SUBTOTAL(9,W73:W74)</f>
        <v>1</v>
      </c>
      <c r="X75" s="5">
        <f>SUBTOTAL(9,X73:X74)</f>
        <v>1</v>
      </c>
      <c r="Y75" s="4">
        <f>D75+G75+J75+M75+P75+S75+V75</f>
        <v>0</v>
      </c>
      <c r="Z75" s="4">
        <f>E75+H75+K75+N75+Q75+T75+W75</f>
        <v>8</v>
      </c>
      <c r="AA75" s="3">
        <f>SUBTOTAL(9,AA73:AA74)</f>
        <v>8</v>
      </c>
    </row>
    <row r="76" spans="1:27" s="2" customFormat="1" x14ac:dyDescent="0.25">
      <c r="A76" s="22"/>
      <c r="B76" s="21"/>
      <c r="C76" s="21"/>
      <c r="D76" s="58"/>
      <c r="E76" s="57"/>
      <c r="F76" s="56"/>
      <c r="G76" s="69"/>
      <c r="H76" s="69"/>
      <c r="I76" s="69"/>
      <c r="J76" s="58"/>
      <c r="K76" s="57"/>
      <c r="L76" s="56"/>
      <c r="M76" s="58"/>
      <c r="N76" s="69"/>
      <c r="O76" s="69"/>
      <c r="P76" s="58"/>
      <c r="Q76" s="57"/>
      <c r="R76" s="56"/>
      <c r="S76" s="69"/>
      <c r="T76" s="69"/>
      <c r="U76" s="69"/>
      <c r="V76" s="58"/>
      <c r="W76" s="57"/>
      <c r="X76" s="56"/>
      <c r="Y76" s="68"/>
      <c r="Z76" s="68"/>
      <c r="AA76" s="54"/>
    </row>
    <row r="77" spans="1:27" s="2" customFormat="1" x14ac:dyDescent="0.25">
      <c r="A77" s="22" t="s">
        <v>73</v>
      </c>
      <c r="B77" s="95">
        <v>2510</v>
      </c>
      <c r="C77" s="95">
        <v>5</v>
      </c>
      <c r="D77" s="38">
        <v>0</v>
      </c>
      <c r="E77" s="90">
        <v>8</v>
      </c>
      <c r="F77" s="34">
        <f>D77+E77</f>
        <v>8</v>
      </c>
      <c r="G77" s="22"/>
      <c r="H77" s="22"/>
      <c r="I77" s="34">
        <f>G77+H77</f>
        <v>0</v>
      </c>
      <c r="J77" s="38"/>
      <c r="K77" s="90"/>
      <c r="L77" s="34">
        <f>J77+K77</f>
        <v>0</v>
      </c>
      <c r="M77" s="38"/>
      <c r="N77" s="22"/>
      <c r="O77" s="34">
        <f>M77+N77</f>
        <v>0</v>
      </c>
      <c r="P77" s="90"/>
      <c r="Q77" s="90"/>
      <c r="R77" s="34">
        <f>P77+Q77</f>
        <v>0</v>
      </c>
      <c r="S77" s="22">
        <v>0</v>
      </c>
      <c r="T77" s="22">
        <v>1</v>
      </c>
      <c r="U77" s="34">
        <f>S77+T77</f>
        <v>1</v>
      </c>
      <c r="V77" s="38">
        <v>0</v>
      </c>
      <c r="W77" s="90">
        <v>1</v>
      </c>
      <c r="X77" s="34">
        <f>V77+W77</f>
        <v>1</v>
      </c>
      <c r="Y77" s="92">
        <f>D77+G77+J77+M77+P77+S77+V77</f>
        <v>0</v>
      </c>
      <c r="Z77" s="92">
        <f>E77+H77+K77+N77+Q77+T77+W77</f>
        <v>10</v>
      </c>
      <c r="AA77" s="32">
        <f>Y77+Z77</f>
        <v>10</v>
      </c>
    </row>
    <row r="78" spans="1:27" s="2" customFormat="1" x14ac:dyDescent="0.25">
      <c r="A78" s="22" t="s">
        <v>72</v>
      </c>
      <c r="B78" s="95">
        <v>2515</v>
      </c>
      <c r="C78" s="95">
        <v>5</v>
      </c>
      <c r="D78" s="36">
        <v>28</v>
      </c>
      <c r="E78" s="35">
        <v>31</v>
      </c>
      <c r="F78" s="34">
        <f>D78+E78</f>
        <v>59</v>
      </c>
      <c r="G78" s="94">
        <v>1</v>
      </c>
      <c r="H78" s="94">
        <v>1</v>
      </c>
      <c r="I78" s="93">
        <f>G78+H78</f>
        <v>2</v>
      </c>
      <c r="J78" s="36">
        <v>0</v>
      </c>
      <c r="K78" s="35">
        <v>1</v>
      </c>
      <c r="L78" s="34">
        <f>J78+K78</f>
        <v>1</v>
      </c>
      <c r="M78" s="36"/>
      <c r="N78" s="35"/>
      <c r="O78" s="34">
        <f>M78+N78</f>
        <v>0</v>
      </c>
      <c r="P78" s="94">
        <v>1</v>
      </c>
      <c r="Q78" s="94">
        <v>0</v>
      </c>
      <c r="R78" s="34">
        <f>P78+Q78</f>
        <v>1</v>
      </c>
      <c r="S78" s="36"/>
      <c r="T78" s="35"/>
      <c r="U78" s="93">
        <f>S78+T78</f>
        <v>0</v>
      </c>
      <c r="V78" s="36">
        <v>1</v>
      </c>
      <c r="W78" s="35">
        <v>2</v>
      </c>
      <c r="X78" s="34">
        <f>V78+W78</f>
        <v>3</v>
      </c>
      <c r="Y78" s="92">
        <f>D78+G78+J78+M78+P78+S78+V78</f>
        <v>31</v>
      </c>
      <c r="Z78" s="92">
        <f>E78+H78+K78+N78+Q78+T78+W78</f>
        <v>35</v>
      </c>
      <c r="AA78" s="32">
        <f>Y78+Z78</f>
        <v>66</v>
      </c>
    </row>
    <row r="79" spans="1:27" s="2" customFormat="1" ht="13.8" thickBot="1" x14ac:dyDescent="0.3">
      <c r="A79" s="22" t="s">
        <v>71</v>
      </c>
      <c r="B79" s="95">
        <v>2530</v>
      </c>
      <c r="C79" s="95">
        <v>5</v>
      </c>
      <c r="D79" s="36">
        <v>3</v>
      </c>
      <c r="E79" s="35">
        <v>2</v>
      </c>
      <c r="F79" s="34">
        <f>D79+E79</f>
        <v>5</v>
      </c>
      <c r="G79" s="94"/>
      <c r="H79" s="94"/>
      <c r="I79" s="93">
        <f>G79+H79</f>
        <v>0</v>
      </c>
      <c r="J79" s="36"/>
      <c r="K79" s="35"/>
      <c r="L79" s="34">
        <f>J79+K79</f>
        <v>0</v>
      </c>
      <c r="M79" s="36"/>
      <c r="N79" s="94"/>
      <c r="O79" s="93">
        <f>M79+N79</f>
        <v>0</v>
      </c>
      <c r="P79" s="36"/>
      <c r="Q79" s="35"/>
      <c r="R79" s="34">
        <f>P79+Q79</f>
        <v>0</v>
      </c>
      <c r="S79" s="94"/>
      <c r="T79" s="94"/>
      <c r="U79" s="93">
        <f>S79+T79</f>
        <v>0</v>
      </c>
      <c r="V79" s="36">
        <v>1</v>
      </c>
      <c r="W79" s="35">
        <v>1</v>
      </c>
      <c r="X79" s="34">
        <f>V79+W79</f>
        <v>2</v>
      </c>
      <c r="Y79" s="92">
        <f>D79+G79+J79+M79+P79+S79+V79</f>
        <v>4</v>
      </c>
      <c r="Z79" s="92">
        <f>E79+H79+K79+N79+Q79+T79+W79</f>
        <v>3</v>
      </c>
      <c r="AA79" s="32">
        <f>Y79+Z79</f>
        <v>7</v>
      </c>
    </row>
    <row r="80" spans="1:27" ht="13.8" thickBot="1" x14ac:dyDescent="0.3">
      <c r="A80" s="48" t="s">
        <v>70</v>
      </c>
      <c r="B80" s="8"/>
      <c r="C80" s="8"/>
      <c r="D80" s="87">
        <f>SUBTOTAL(9,D77:D79)</f>
        <v>31</v>
      </c>
      <c r="E80" s="6">
        <f>SUBTOTAL(9,E77:E79)</f>
        <v>41</v>
      </c>
      <c r="F80" s="5">
        <f>SUBTOTAL(9,F77:F79)</f>
        <v>72</v>
      </c>
      <c r="G80" s="87">
        <f>SUBTOTAL(9,G77:G79)</f>
        <v>1</v>
      </c>
      <c r="H80" s="6">
        <f>SUBTOTAL(9,H77:H79)</f>
        <v>1</v>
      </c>
      <c r="I80" s="5">
        <f>SUBTOTAL(9,I77:I79)</f>
        <v>2</v>
      </c>
      <c r="J80" s="87">
        <f>SUBTOTAL(9,J77:J79)</f>
        <v>0</v>
      </c>
      <c r="K80" s="6">
        <f>SUBTOTAL(9,K77:K79)</f>
        <v>1</v>
      </c>
      <c r="L80" s="5">
        <f>SUBTOTAL(9,L77:L79)</f>
        <v>1</v>
      </c>
      <c r="M80" s="87">
        <f>SUBTOTAL(9,M77:M79)</f>
        <v>0</v>
      </c>
      <c r="N80" s="6">
        <f>SUBTOTAL(9,N77:N79)</f>
        <v>0</v>
      </c>
      <c r="O80" s="5">
        <f>SUBTOTAL(9,O77:O79)</f>
        <v>0</v>
      </c>
      <c r="P80" s="87">
        <f>SUBTOTAL(9,P77:P79)</f>
        <v>1</v>
      </c>
      <c r="Q80" s="6">
        <f>SUBTOTAL(9,Q77:Q79)</f>
        <v>0</v>
      </c>
      <c r="R80" s="5">
        <f>SUBTOTAL(9,R77:R79)</f>
        <v>1</v>
      </c>
      <c r="S80" s="87">
        <f>SUBTOTAL(9,S77:S79)</f>
        <v>0</v>
      </c>
      <c r="T80" s="6">
        <f>SUBTOTAL(9,T77:T79)</f>
        <v>1</v>
      </c>
      <c r="U80" s="5">
        <f>SUBTOTAL(9,U77:U79)</f>
        <v>1</v>
      </c>
      <c r="V80" s="87">
        <f>SUBTOTAL(9,V77:V79)</f>
        <v>2</v>
      </c>
      <c r="W80" s="6">
        <f>SUBTOTAL(9,W77:W79)</f>
        <v>4</v>
      </c>
      <c r="X80" s="5">
        <f>SUBTOTAL(9,X77:X79)</f>
        <v>6</v>
      </c>
      <c r="Y80" s="4">
        <f>D80+G80+J80+M80+P80+S80+V80</f>
        <v>35</v>
      </c>
      <c r="Z80" s="4">
        <f>E80+H80+K80+N80+Q80+T80+W80</f>
        <v>48</v>
      </c>
      <c r="AA80" s="3">
        <f>SUBTOTAL(9,AA77:AA79)</f>
        <v>83</v>
      </c>
    </row>
    <row r="81" spans="1:27" s="2" customFormat="1" x14ac:dyDescent="0.25">
      <c r="A81" s="22"/>
      <c r="B81" s="21"/>
      <c r="C81" s="21"/>
      <c r="D81" s="58"/>
      <c r="E81" s="57"/>
      <c r="F81" s="56"/>
      <c r="G81" s="69"/>
      <c r="H81" s="69"/>
      <c r="I81" s="69"/>
      <c r="J81" s="58"/>
      <c r="K81" s="57"/>
      <c r="L81" s="56"/>
      <c r="M81" s="58"/>
      <c r="N81" s="69"/>
      <c r="O81" s="69"/>
      <c r="P81" s="58"/>
      <c r="Q81" s="57"/>
      <c r="R81" s="56"/>
      <c r="S81" s="69"/>
      <c r="T81" s="69"/>
      <c r="U81" s="69"/>
      <c r="V81" s="58"/>
      <c r="W81" s="57"/>
      <c r="X81" s="56"/>
      <c r="Y81" s="68"/>
      <c r="Z81" s="68"/>
      <c r="AA81" s="54"/>
    </row>
    <row r="82" spans="1:27" s="1" customFormat="1" x14ac:dyDescent="0.25">
      <c r="A82" s="65" t="s">
        <v>69</v>
      </c>
      <c r="B82" s="59">
        <v>2605</v>
      </c>
      <c r="C82" s="59">
        <v>5</v>
      </c>
      <c r="D82" s="72">
        <v>87</v>
      </c>
      <c r="E82" s="64">
        <v>18</v>
      </c>
      <c r="F82" s="63">
        <f>D82+E82</f>
        <v>105</v>
      </c>
      <c r="G82" s="64">
        <v>7</v>
      </c>
      <c r="H82" s="64">
        <v>0</v>
      </c>
      <c r="I82" s="91">
        <f>G82+H82</f>
        <v>7</v>
      </c>
      <c r="J82" s="72"/>
      <c r="K82" s="64"/>
      <c r="L82" s="63">
        <f>J82+K82</f>
        <v>0</v>
      </c>
      <c r="M82" s="72">
        <v>2</v>
      </c>
      <c r="N82" s="64">
        <v>1</v>
      </c>
      <c r="O82" s="91">
        <f>M82+N82</f>
        <v>3</v>
      </c>
      <c r="P82" s="72">
        <v>3</v>
      </c>
      <c r="Q82" s="64">
        <v>0</v>
      </c>
      <c r="R82" s="63">
        <f>P82+Q82</f>
        <v>3</v>
      </c>
      <c r="S82" s="64">
        <v>2</v>
      </c>
      <c r="T82" s="64">
        <v>0</v>
      </c>
      <c r="U82" s="91">
        <f>S82+T82</f>
        <v>2</v>
      </c>
      <c r="V82" s="72">
        <v>4</v>
      </c>
      <c r="W82" s="64">
        <v>1</v>
      </c>
      <c r="X82" s="63">
        <f>V82+W82</f>
        <v>5</v>
      </c>
      <c r="Y82" s="62">
        <f>D82+G82+J82+M82+P82+S82+V82</f>
        <v>105</v>
      </c>
      <c r="Z82" s="62">
        <f>E82+H82+K82+N82+Q82+T82+W82</f>
        <v>20</v>
      </c>
      <c r="AA82" s="71">
        <f>F82+I82+L82+O82+R82+U82+X82</f>
        <v>125</v>
      </c>
    </row>
    <row r="83" spans="1:27" s="116" customFormat="1" x14ac:dyDescent="0.25">
      <c r="A83" s="22"/>
      <c r="B83" s="21"/>
      <c r="C83" s="21"/>
      <c r="D83" s="58"/>
      <c r="E83" s="57"/>
      <c r="F83" s="56"/>
      <c r="G83" s="69"/>
      <c r="H83" s="69"/>
      <c r="I83" s="69"/>
      <c r="J83" s="58"/>
      <c r="K83" s="57"/>
      <c r="L83" s="56"/>
      <c r="M83" s="58"/>
      <c r="N83" s="69"/>
      <c r="O83" s="69"/>
      <c r="P83" s="58"/>
      <c r="Q83" s="57"/>
      <c r="R83" s="56"/>
      <c r="S83" s="69"/>
      <c r="T83" s="69"/>
      <c r="U83" s="69"/>
      <c r="V83" s="58"/>
      <c r="W83" s="57"/>
      <c r="X83" s="56"/>
      <c r="Y83" s="68"/>
      <c r="Z83" s="68"/>
      <c r="AA83" s="54"/>
    </row>
    <row r="84" spans="1:27" s="116" customFormat="1" x14ac:dyDescent="0.25">
      <c r="A84" s="22" t="s">
        <v>68</v>
      </c>
      <c r="B84" s="95">
        <v>2705</v>
      </c>
      <c r="C84" s="95">
        <v>5</v>
      </c>
      <c r="D84" s="36">
        <v>108</v>
      </c>
      <c r="E84" s="35">
        <v>32</v>
      </c>
      <c r="F84" s="34">
        <f>D84+E84</f>
        <v>140</v>
      </c>
      <c r="G84" s="94">
        <v>13</v>
      </c>
      <c r="H84" s="94">
        <v>5</v>
      </c>
      <c r="I84" s="93">
        <f>G84+H84</f>
        <v>18</v>
      </c>
      <c r="J84" s="36"/>
      <c r="K84" s="35"/>
      <c r="L84" s="34">
        <f>J84+K84</f>
        <v>0</v>
      </c>
      <c r="M84" s="36">
        <v>1</v>
      </c>
      <c r="N84" s="94">
        <v>2</v>
      </c>
      <c r="O84" s="93">
        <f>M84+N84</f>
        <v>3</v>
      </c>
      <c r="P84" s="36">
        <v>4</v>
      </c>
      <c r="Q84" s="35">
        <v>2</v>
      </c>
      <c r="R84" s="34">
        <f>P84+Q84</f>
        <v>6</v>
      </c>
      <c r="S84" s="94">
        <v>0</v>
      </c>
      <c r="T84" s="94">
        <v>1</v>
      </c>
      <c r="U84" s="93">
        <f>S84+T84</f>
        <v>1</v>
      </c>
      <c r="V84" s="36">
        <v>7</v>
      </c>
      <c r="W84" s="35">
        <v>4</v>
      </c>
      <c r="X84" s="34">
        <f>V84+W84</f>
        <v>11</v>
      </c>
      <c r="Y84" s="92">
        <f>D84+G84+J84+M84+P84+S84+V84</f>
        <v>133</v>
      </c>
      <c r="Z84" s="92">
        <f>E84+H84+K84+N84+Q84+T84+W84</f>
        <v>46</v>
      </c>
      <c r="AA84" s="32">
        <f>Y84+Z84</f>
        <v>179</v>
      </c>
    </row>
    <row r="85" spans="1:27" s="2" customFormat="1" ht="13.8" thickBot="1" x14ac:dyDescent="0.3">
      <c r="A85" s="22" t="s">
        <v>67</v>
      </c>
      <c r="B85" s="95">
        <v>2735</v>
      </c>
      <c r="C85" s="95">
        <v>5</v>
      </c>
      <c r="D85" s="36">
        <v>26</v>
      </c>
      <c r="E85" s="35">
        <v>19</v>
      </c>
      <c r="F85" s="34">
        <f>D85+E85</f>
        <v>45</v>
      </c>
      <c r="G85" s="36">
        <v>2</v>
      </c>
      <c r="H85" s="35">
        <v>0</v>
      </c>
      <c r="I85" s="34">
        <f>G85+H85</f>
        <v>2</v>
      </c>
      <c r="J85" s="36"/>
      <c r="K85" s="35"/>
      <c r="L85" s="34">
        <f>J85+K85</f>
        <v>0</v>
      </c>
      <c r="M85" s="36">
        <v>0</v>
      </c>
      <c r="N85" s="94">
        <v>1</v>
      </c>
      <c r="O85" s="93">
        <f>M85+N85</f>
        <v>1</v>
      </c>
      <c r="P85" s="36">
        <v>0</v>
      </c>
      <c r="Q85" s="35">
        <v>1</v>
      </c>
      <c r="R85" s="34">
        <f>P85+Q85</f>
        <v>1</v>
      </c>
      <c r="S85" s="94">
        <v>0</v>
      </c>
      <c r="T85" s="94">
        <v>1</v>
      </c>
      <c r="U85" s="93">
        <f>S85+T85</f>
        <v>1</v>
      </c>
      <c r="V85" s="36">
        <v>1</v>
      </c>
      <c r="W85" s="35">
        <v>1</v>
      </c>
      <c r="X85" s="34">
        <f>V85+W85</f>
        <v>2</v>
      </c>
      <c r="Y85" s="92">
        <f>D85+G85+J85+M85+P85+S85+V85</f>
        <v>29</v>
      </c>
      <c r="Z85" s="92">
        <f>E85+H85+K85+N85+Q85+T85+W85</f>
        <v>23</v>
      </c>
      <c r="AA85" s="32">
        <f>Y85+Z85</f>
        <v>52</v>
      </c>
    </row>
    <row r="86" spans="1:27" ht="13.8" thickBot="1" x14ac:dyDescent="0.3">
      <c r="A86" s="48" t="s">
        <v>66</v>
      </c>
      <c r="B86" s="8"/>
      <c r="C86" s="8"/>
      <c r="D86" s="87">
        <f>SUBTOTAL(9,D84:D85)</f>
        <v>134</v>
      </c>
      <c r="E86" s="6">
        <f>SUBTOTAL(9,E84:E85)</f>
        <v>51</v>
      </c>
      <c r="F86" s="5">
        <f>SUBTOTAL(9,F84:F85)</f>
        <v>185</v>
      </c>
      <c r="G86" s="6">
        <f>SUBTOTAL(9,G84:G85)</f>
        <v>15</v>
      </c>
      <c r="H86" s="6">
        <f>SUBTOTAL(9,H84:H85)</f>
        <v>5</v>
      </c>
      <c r="I86" s="6">
        <f>SUBTOTAL(9,I84:I85)</f>
        <v>20</v>
      </c>
      <c r="J86" s="87">
        <f>SUBTOTAL(9,J84:J85)</f>
        <v>0</v>
      </c>
      <c r="K86" s="6">
        <f>SUBTOTAL(9,K84:K85)</f>
        <v>0</v>
      </c>
      <c r="L86" s="5">
        <f>SUBTOTAL(9,L84:L85)</f>
        <v>0</v>
      </c>
      <c r="M86" s="87">
        <f>SUBTOTAL(9,M84:M85)</f>
        <v>1</v>
      </c>
      <c r="N86" s="6">
        <f>SUBTOTAL(9,N84:N85)</f>
        <v>3</v>
      </c>
      <c r="O86" s="6">
        <f>SUBTOTAL(9,O84:O85)</f>
        <v>4</v>
      </c>
      <c r="P86" s="87">
        <f>SUBTOTAL(9,P84:P85)</f>
        <v>4</v>
      </c>
      <c r="Q86" s="6">
        <f>SUBTOTAL(9,Q84:Q85)</f>
        <v>3</v>
      </c>
      <c r="R86" s="5">
        <f>SUBTOTAL(9,R84:R85)</f>
        <v>7</v>
      </c>
      <c r="S86" s="6">
        <f>SUBTOTAL(9,S84:S85)</f>
        <v>0</v>
      </c>
      <c r="T86" s="6">
        <f>SUBTOTAL(9,T84:T85)</f>
        <v>2</v>
      </c>
      <c r="U86" s="6">
        <f>SUBTOTAL(9,U84:U85)</f>
        <v>2</v>
      </c>
      <c r="V86" s="87">
        <f>SUBTOTAL(9,V84:V85)</f>
        <v>8</v>
      </c>
      <c r="W86" s="6">
        <f>SUBTOTAL(9,W84:W85)</f>
        <v>5</v>
      </c>
      <c r="X86" s="5">
        <f>SUBTOTAL(9,X84:X85)</f>
        <v>13</v>
      </c>
      <c r="Y86" s="4">
        <f>D86+G86+J86+M86+P86+S86+V86</f>
        <v>162</v>
      </c>
      <c r="Z86" s="4">
        <f>E86+H86+K86+N86+Q86+T86+W86</f>
        <v>69</v>
      </c>
      <c r="AA86" s="3">
        <f>SUBTOTAL(9,AA84:AA85)</f>
        <v>231</v>
      </c>
    </row>
    <row r="87" spans="1:27" s="2" customFormat="1" x14ac:dyDescent="0.25">
      <c r="A87" s="22"/>
      <c r="B87" s="21"/>
      <c r="C87" s="21"/>
      <c r="D87" s="58"/>
      <c r="E87" s="57"/>
      <c r="F87" s="56"/>
      <c r="G87" s="69"/>
      <c r="H87" s="69"/>
      <c r="I87" s="69"/>
      <c r="J87" s="58"/>
      <c r="K87" s="57"/>
      <c r="L87" s="56"/>
      <c r="M87" s="58"/>
      <c r="N87" s="69"/>
      <c r="O87" s="69"/>
      <c r="P87" s="58"/>
      <c r="Q87" s="57"/>
      <c r="R87" s="56"/>
      <c r="S87" s="69"/>
      <c r="T87" s="69"/>
      <c r="U87" s="69"/>
      <c r="V87" s="58"/>
      <c r="W87" s="57"/>
      <c r="X87" s="56"/>
      <c r="Y87" s="68"/>
      <c r="Z87" s="68"/>
      <c r="AA87" s="54"/>
    </row>
    <row r="88" spans="1:27" s="2" customFormat="1" x14ac:dyDescent="0.25">
      <c r="A88" s="22" t="s">
        <v>65</v>
      </c>
      <c r="B88" s="95">
        <v>2805</v>
      </c>
      <c r="C88" s="95">
        <v>5</v>
      </c>
      <c r="D88" s="36">
        <v>2</v>
      </c>
      <c r="E88" s="35">
        <v>3</v>
      </c>
      <c r="F88" s="34">
        <f>D88+E88</f>
        <v>5</v>
      </c>
      <c r="G88" s="94">
        <v>1</v>
      </c>
      <c r="H88" s="94">
        <v>0</v>
      </c>
      <c r="I88" s="93">
        <f>G88+H88</f>
        <v>1</v>
      </c>
      <c r="J88" s="36"/>
      <c r="K88" s="35"/>
      <c r="L88" s="34">
        <f>J88+K88</f>
        <v>0</v>
      </c>
      <c r="M88" s="36"/>
      <c r="N88" s="94"/>
      <c r="O88" s="93">
        <f>M88+N88</f>
        <v>0</v>
      </c>
      <c r="P88" s="36"/>
      <c r="Q88" s="35"/>
      <c r="R88" s="34">
        <f>P88+Q88</f>
        <v>0</v>
      </c>
      <c r="S88" s="94"/>
      <c r="T88" s="94"/>
      <c r="U88" s="93">
        <f>S88+T88</f>
        <v>0</v>
      </c>
      <c r="V88" s="36"/>
      <c r="W88" s="35"/>
      <c r="X88" s="34">
        <f>V88+W88</f>
        <v>0</v>
      </c>
      <c r="Y88" s="92">
        <f>D88+G88+J88+M88+P88+S88+V88</f>
        <v>3</v>
      </c>
      <c r="Z88" s="92">
        <f>E88+H88+K88+N88+Q88+T88+W88</f>
        <v>3</v>
      </c>
      <c r="AA88" s="32">
        <f>Y88+Z88</f>
        <v>6</v>
      </c>
    </row>
    <row r="89" spans="1:27" s="2" customFormat="1" x14ac:dyDescent="0.25">
      <c r="A89" s="22" t="s">
        <v>64</v>
      </c>
      <c r="B89" s="95">
        <v>2810</v>
      </c>
      <c r="C89" s="95">
        <v>5</v>
      </c>
      <c r="D89" s="36">
        <v>5</v>
      </c>
      <c r="E89" s="35">
        <v>2</v>
      </c>
      <c r="F89" s="34">
        <f>D89+E89</f>
        <v>7</v>
      </c>
      <c r="G89" s="94">
        <v>1</v>
      </c>
      <c r="H89" s="94">
        <v>0</v>
      </c>
      <c r="I89" s="93">
        <f>G89+H89</f>
        <v>1</v>
      </c>
      <c r="J89" s="36"/>
      <c r="K89" s="35"/>
      <c r="L89" s="34">
        <f>J89+K89</f>
        <v>0</v>
      </c>
      <c r="M89" s="36">
        <v>1</v>
      </c>
      <c r="N89" s="94">
        <v>0</v>
      </c>
      <c r="O89" s="93">
        <f>M89+N89</f>
        <v>1</v>
      </c>
      <c r="P89" s="36"/>
      <c r="Q89" s="35"/>
      <c r="R89" s="34">
        <f>P89+Q89</f>
        <v>0</v>
      </c>
      <c r="S89" s="94"/>
      <c r="T89" s="94"/>
      <c r="U89" s="93">
        <f>S89+T89</f>
        <v>0</v>
      </c>
      <c r="V89" s="36"/>
      <c r="W89" s="35"/>
      <c r="X89" s="34">
        <f>V89+W89</f>
        <v>0</v>
      </c>
      <c r="Y89" s="92">
        <f>D89+G89+J89+M89+P89+S89+V89</f>
        <v>7</v>
      </c>
      <c r="Z89" s="92">
        <f>E89+H89+K89+N89+Q89+T89+W89</f>
        <v>2</v>
      </c>
      <c r="AA89" s="32">
        <f>Y89+Z89</f>
        <v>9</v>
      </c>
    </row>
    <row r="90" spans="1:27" s="2" customFormat="1" x14ac:dyDescent="0.25">
      <c r="A90" s="22" t="s">
        <v>63</v>
      </c>
      <c r="B90" s="95" t="s">
        <v>62</v>
      </c>
      <c r="C90" s="95">
        <v>5</v>
      </c>
      <c r="D90" s="36">
        <v>19</v>
      </c>
      <c r="E90" s="35">
        <v>13</v>
      </c>
      <c r="F90" s="34">
        <f>D90+E90</f>
        <v>32</v>
      </c>
      <c r="G90" s="94">
        <v>3</v>
      </c>
      <c r="H90" s="94">
        <v>2</v>
      </c>
      <c r="I90" s="93">
        <f>G90+H90</f>
        <v>5</v>
      </c>
      <c r="J90" s="36">
        <v>1</v>
      </c>
      <c r="K90" s="35">
        <v>0</v>
      </c>
      <c r="L90" s="34">
        <f>J90+K90</f>
        <v>1</v>
      </c>
      <c r="M90" s="36"/>
      <c r="N90" s="94"/>
      <c r="O90" s="93">
        <f>M90+N90</f>
        <v>0</v>
      </c>
      <c r="P90" s="36">
        <v>0</v>
      </c>
      <c r="Q90" s="35">
        <v>1</v>
      </c>
      <c r="R90" s="34">
        <f>P90+Q90</f>
        <v>1</v>
      </c>
      <c r="S90" s="36"/>
      <c r="T90" s="35"/>
      <c r="U90" s="93">
        <f>S90+T90</f>
        <v>0</v>
      </c>
      <c r="V90" s="36">
        <v>2</v>
      </c>
      <c r="W90" s="35">
        <v>1</v>
      </c>
      <c r="X90" s="34">
        <f>V90+W90</f>
        <v>3</v>
      </c>
      <c r="Y90" s="92">
        <f>D90+G90+J90+M90+P90+S90+V90</f>
        <v>25</v>
      </c>
      <c r="Z90" s="92">
        <f>E90+H90+K90+N90+Q90+T90+W90</f>
        <v>17</v>
      </c>
      <c r="AA90" s="32">
        <f>Y90+Z90</f>
        <v>42</v>
      </c>
    </row>
    <row r="91" spans="1:27" s="2" customFormat="1" ht="13.8" thickBot="1" x14ac:dyDescent="0.3">
      <c r="A91" s="22" t="s">
        <v>61</v>
      </c>
      <c r="B91" s="95">
        <v>2860</v>
      </c>
      <c r="C91" s="95">
        <v>5</v>
      </c>
      <c r="D91" s="36">
        <v>9</v>
      </c>
      <c r="E91" s="35">
        <v>2</v>
      </c>
      <c r="F91" s="34">
        <f>D91+E91</f>
        <v>11</v>
      </c>
      <c r="G91" s="94">
        <v>4</v>
      </c>
      <c r="H91" s="94">
        <v>0</v>
      </c>
      <c r="I91" s="93">
        <f>G91+H91</f>
        <v>4</v>
      </c>
      <c r="J91" s="36">
        <v>1</v>
      </c>
      <c r="K91" s="35">
        <v>0</v>
      </c>
      <c r="L91" s="34">
        <f>J91+K91</f>
        <v>1</v>
      </c>
      <c r="M91" s="36"/>
      <c r="N91" s="94"/>
      <c r="O91" s="93">
        <f>M91+N91</f>
        <v>0</v>
      </c>
      <c r="P91" s="36"/>
      <c r="Q91" s="35"/>
      <c r="R91" s="34">
        <f>P91+Q91</f>
        <v>0</v>
      </c>
      <c r="S91" s="35"/>
      <c r="T91" s="35"/>
      <c r="U91" s="93">
        <f>S91+T91</f>
        <v>0</v>
      </c>
      <c r="V91" s="36">
        <v>1</v>
      </c>
      <c r="W91" s="35">
        <v>0</v>
      </c>
      <c r="X91" s="34">
        <f>V91+W91</f>
        <v>1</v>
      </c>
      <c r="Y91" s="92">
        <f>D91+G91+J91+M91+P91+S91+V91</f>
        <v>15</v>
      </c>
      <c r="Z91" s="92">
        <f>E91+H91+K91+N91+Q91+T91+W91</f>
        <v>2</v>
      </c>
      <c r="AA91" s="32">
        <f>Y91+Z91</f>
        <v>17</v>
      </c>
    </row>
    <row r="92" spans="1:27" s="2" customFormat="1" ht="13.8" thickBot="1" x14ac:dyDescent="0.3">
      <c r="A92" s="48" t="s">
        <v>60</v>
      </c>
      <c r="B92" s="8"/>
      <c r="C92" s="8"/>
      <c r="D92" s="87">
        <f>SUBTOTAL(9,D88:D91)</f>
        <v>35</v>
      </c>
      <c r="E92" s="6">
        <f>SUBTOTAL(9,E88:E91)</f>
        <v>20</v>
      </c>
      <c r="F92" s="5">
        <f>SUBTOTAL(9,F88:F91)</f>
        <v>55</v>
      </c>
      <c r="G92" s="6">
        <f>SUBTOTAL(9,G88:G91)</f>
        <v>9</v>
      </c>
      <c r="H92" s="6">
        <f>SUBTOTAL(9,H88:H91)</f>
        <v>2</v>
      </c>
      <c r="I92" s="6">
        <f>SUBTOTAL(9,I88:I91)</f>
        <v>11</v>
      </c>
      <c r="J92" s="87">
        <f>SUBTOTAL(9,J88:J91)</f>
        <v>2</v>
      </c>
      <c r="K92" s="6">
        <f>SUBTOTAL(9,K88:K91)</f>
        <v>0</v>
      </c>
      <c r="L92" s="5">
        <f>SUBTOTAL(9,L88:L91)</f>
        <v>2</v>
      </c>
      <c r="M92" s="87">
        <f>SUBTOTAL(9,M88:M91)</f>
        <v>1</v>
      </c>
      <c r="N92" s="6">
        <f>SUBTOTAL(9,N88:N91)</f>
        <v>0</v>
      </c>
      <c r="O92" s="6">
        <f>SUBTOTAL(9,O88:O91)</f>
        <v>1</v>
      </c>
      <c r="P92" s="87">
        <f>SUBTOTAL(9,P88:P91)</f>
        <v>0</v>
      </c>
      <c r="Q92" s="6">
        <f>SUBTOTAL(9,Q88:Q91)</f>
        <v>1</v>
      </c>
      <c r="R92" s="5">
        <f>SUBTOTAL(9,R88:R91)</f>
        <v>1</v>
      </c>
      <c r="S92" s="6">
        <f>SUBTOTAL(9,S88:S91)</f>
        <v>0</v>
      </c>
      <c r="T92" s="6">
        <f>SUBTOTAL(9,T88:T91)</f>
        <v>0</v>
      </c>
      <c r="U92" s="6">
        <f>SUBTOTAL(9,U88:U91)</f>
        <v>0</v>
      </c>
      <c r="V92" s="87">
        <f>SUBTOTAL(9,V88:V91)</f>
        <v>3</v>
      </c>
      <c r="W92" s="6">
        <f>SUBTOTAL(9,W88:W91)</f>
        <v>1</v>
      </c>
      <c r="X92" s="5">
        <f>SUBTOTAL(9,X88:X91)</f>
        <v>4</v>
      </c>
      <c r="Y92" s="4">
        <f>D92+G92+J92+M92+P92+S92+V92</f>
        <v>50</v>
      </c>
      <c r="Z92" s="4">
        <f>E92+H92+K92+N92+Q92+T92+W92</f>
        <v>24</v>
      </c>
      <c r="AA92" s="3">
        <f>SUBTOTAL(9,AA88:AA91)</f>
        <v>74</v>
      </c>
    </row>
    <row r="93" spans="1:27" s="2" customFormat="1" x14ac:dyDescent="0.25">
      <c r="A93" s="65"/>
      <c r="B93" s="59"/>
      <c r="C93" s="59"/>
      <c r="D93" s="58"/>
      <c r="E93" s="57"/>
      <c r="F93" s="56"/>
      <c r="G93" s="57"/>
      <c r="H93" s="57"/>
      <c r="I93" s="57"/>
      <c r="J93" s="58"/>
      <c r="K93" s="57"/>
      <c r="L93" s="56"/>
      <c r="M93" s="58"/>
      <c r="N93" s="57"/>
      <c r="O93" s="57"/>
      <c r="P93" s="58"/>
      <c r="Q93" s="57"/>
      <c r="R93" s="56"/>
      <c r="S93" s="57"/>
      <c r="T93" s="57"/>
      <c r="U93" s="57"/>
      <c r="V93" s="58"/>
      <c r="W93" s="57"/>
      <c r="X93" s="56"/>
      <c r="Y93" s="55"/>
      <c r="Z93" s="55"/>
      <c r="AA93" s="54"/>
    </row>
    <row r="94" spans="1:27" s="2" customFormat="1" x14ac:dyDescent="0.25">
      <c r="A94" s="90" t="s">
        <v>59</v>
      </c>
      <c r="B94" s="37">
        <v>1605</v>
      </c>
      <c r="C94" s="37">
        <v>5</v>
      </c>
      <c r="D94" s="38"/>
      <c r="E94" s="90"/>
      <c r="F94" s="34">
        <f>D94+E94</f>
        <v>0</v>
      </c>
      <c r="G94" s="90"/>
      <c r="H94" s="90"/>
      <c r="I94" s="34">
        <f>G94+H94</f>
        <v>0</v>
      </c>
      <c r="J94" s="38"/>
      <c r="K94" s="90"/>
      <c r="L94" s="34">
        <f>J94+K94</f>
        <v>0</v>
      </c>
      <c r="M94" s="38"/>
      <c r="N94" s="90"/>
      <c r="O94" s="34">
        <f>M94+N94</f>
        <v>0</v>
      </c>
      <c r="P94" s="38"/>
      <c r="Q94" s="90"/>
      <c r="R94" s="34">
        <f>P94+Q94</f>
        <v>0</v>
      </c>
      <c r="S94" s="90"/>
      <c r="T94" s="90"/>
      <c r="U94" s="34">
        <f>S94+T94</f>
        <v>0</v>
      </c>
      <c r="V94" s="38"/>
      <c r="W94" s="90"/>
      <c r="X94" s="34">
        <f>V94+W94</f>
        <v>0</v>
      </c>
      <c r="Y94" s="33">
        <f>D94+G94+J94+M94+P94+S94+V94</f>
        <v>0</v>
      </c>
      <c r="Z94" s="33">
        <f>E94+H94+K94+N94+Q94+T94+W94</f>
        <v>0</v>
      </c>
      <c r="AA94" s="32">
        <f>Y94+Z94</f>
        <v>0</v>
      </c>
    </row>
    <row r="95" spans="1:27" s="2" customFormat="1" x14ac:dyDescent="0.25">
      <c r="A95" s="90" t="s">
        <v>58</v>
      </c>
      <c r="B95" s="37" t="s">
        <v>57</v>
      </c>
      <c r="C95" s="37">
        <v>5</v>
      </c>
      <c r="D95" s="36">
        <v>7</v>
      </c>
      <c r="E95" s="35">
        <v>2</v>
      </c>
      <c r="F95" s="34">
        <f>D95+E95</f>
        <v>9</v>
      </c>
      <c r="G95" s="35">
        <v>0</v>
      </c>
      <c r="H95" s="35">
        <v>1</v>
      </c>
      <c r="I95" s="39">
        <f>G95+H95</f>
        <v>1</v>
      </c>
      <c r="J95" s="36"/>
      <c r="K95" s="35"/>
      <c r="L95" s="34">
        <f>J95+K95</f>
        <v>0</v>
      </c>
      <c r="M95" s="36">
        <v>1</v>
      </c>
      <c r="N95" s="35">
        <v>0</v>
      </c>
      <c r="O95" s="34">
        <f>M95+N95</f>
        <v>1</v>
      </c>
      <c r="P95" s="36"/>
      <c r="Q95" s="35"/>
      <c r="R95" s="34">
        <f>P95+Q95</f>
        <v>0</v>
      </c>
      <c r="S95" s="35"/>
      <c r="T95" s="35"/>
      <c r="U95" s="39">
        <f>S95+T95</f>
        <v>0</v>
      </c>
      <c r="V95" s="36"/>
      <c r="W95" s="35"/>
      <c r="X95" s="34">
        <f>V95+W95</f>
        <v>0</v>
      </c>
      <c r="Y95" s="33">
        <f>D95+G95+J95+M95+P95+S95+V95</f>
        <v>8</v>
      </c>
      <c r="Z95" s="33">
        <f>E95+H95+K95+N95+Q95+T95+W95</f>
        <v>3</v>
      </c>
      <c r="AA95" s="32">
        <f>Y95+Z95</f>
        <v>11</v>
      </c>
    </row>
    <row r="96" spans="1:27" s="2" customFormat="1" x14ac:dyDescent="0.25">
      <c r="A96" s="90" t="s">
        <v>56</v>
      </c>
      <c r="B96" s="37">
        <v>1625</v>
      </c>
      <c r="C96" s="37">
        <v>5</v>
      </c>
      <c r="D96" s="36">
        <v>1</v>
      </c>
      <c r="E96" s="35">
        <v>0</v>
      </c>
      <c r="F96" s="34">
        <f>D96+E96</f>
        <v>1</v>
      </c>
      <c r="G96" s="35"/>
      <c r="H96" s="35"/>
      <c r="I96" s="34">
        <f>G96+H96</f>
        <v>0</v>
      </c>
      <c r="J96" s="36"/>
      <c r="K96" s="35"/>
      <c r="L96" s="34">
        <f>J96+K96</f>
        <v>0</v>
      </c>
      <c r="M96" s="36"/>
      <c r="N96" s="35"/>
      <c r="O96" s="34">
        <f>M96+N96</f>
        <v>0</v>
      </c>
      <c r="P96" s="36"/>
      <c r="Q96" s="35"/>
      <c r="R96" s="34">
        <f>P96+Q96</f>
        <v>0</v>
      </c>
      <c r="S96" s="35"/>
      <c r="T96" s="35"/>
      <c r="U96" s="34">
        <f>S96+T96</f>
        <v>0</v>
      </c>
      <c r="V96" s="36"/>
      <c r="W96" s="35"/>
      <c r="X96" s="34">
        <f>V96+W96</f>
        <v>0</v>
      </c>
      <c r="Y96" s="33">
        <f>D96+G96+J96+M96+P96+S96+V96</f>
        <v>1</v>
      </c>
      <c r="Z96" s="33">
        <f>E96+H96+K96+N96+Q96+T96+W96</f>
        <v>0</v>
      </c>
      <c r="AA96" s="32">
        <f>Y96+Z96</f>
        <v>1</v>
      </c>
    </row>
    <row r="97" spans="1:27" s="2" customFormat="1" x14ac:dyDescent="0.25">
      <c r="A97" s="90" t="s">
        <v>55</v>
      </c>
      <c r="B97" s="37">
        <v>2060</v>
      </c>
      <c r="C97" s="37">
        <v>5</v>
      </c>
      <c r="D97" s="36"/>
      <c r="E97" s="35"/>
      <c r="F97" s="34">
        <f>D97+E97</f>
        <v>0</v>
      </c>
      <c r="G97" s="35"/>
      <c r="H97" s="35"/>
      <c r="I97" s="39">
        <f>G97+H97</f>
        <v>0</v>
      </c>
      <c r="J97" s="36"/>
      <c r="K97" s="35"/>
      <c r="L97" s="34">
        <f>J97+K97</f>
        <v>0</v>
      </c>
      <c r="M97" s="36"/>
      <c r="N97" s="35"/>
      <c r="O97" s="39">
        <f>M97+N97</f>
        <v>0</v>
      </c>
      <c r="P97" s="36"/>
      <c r="Q97" s="35"/>
      <c r="R97" s="34">
        <f>P97+Q97</f>
        <v>0</v>
      </c>
      <c r="S97" s="35"/>
      <c r="T97" s="35"/>
      <c r="U97" s="93">
        <f>S97+T97</f>
        <v>0</v>
      </c>
      <c r="V97" s="36"/>
      <c r="W97" s="35"/>
      <c r="X97" s="34">
        <f>V97+W97</f>
        <v>0</v>
      </c>
      <c r="Y97" s="33">
        <f>D97+G97+J97+M97+P97+S97+V97</f>
        <v>0</v>
      </c>
      <c r="Z97" s="33">
        <f>E97+H97+K97+N97+Q97+T97+W97</f>
        <v>0</v>
      </c>
      <c r="AA97" s="32">
        <f>Y97+Z97</f>
        <v>0</v>
      </c>
    </row>
    <row r="98" spans="1:27" s="2" customFormat="1" x14ac:dyDescent="0.25">
      <c r="A98" s="90" t="s">
        <v>54</v>
      </c>
      <c r="B98" s="37">
        <v>2862</v>
      </c>
      <c r="C98" s="37">
        <v>5</v>
      </c>
      <c r="D98" s="36"/>
      <c r="E98" s="35"/>
      <c r="F98" s="34">
        <f>D98+E98</f>
        <v>0</v>
      </c>
      <c r="G98" s="35"/>
      <c r="H98" s="35"/>
      <c r="I98" s="39">
        <f>G98+H98</f>
        <v>0</v>
      </c>
      <c r="J98" s="36"/>
      <c r="K98" s="35"/>
      <c r="L98" s="34">
        <f>J98+K98</f>
        <v>0</v>
      </c>
      <c r="M98" s="36"/>
      <c r="N98" s="35"/>
      <c r="O98" s="39">
        <f>M98+N98</f>
        <v>0</v>
      </c>
      <c r="P98" s="36"/>
      <c r="Q98" s="35"/>
      <c r="R98" s="34">
        <f>P98+Q98</f>
        <v>0</v>
      </c>
      <c r="S98" s="35"/>
      <c r="T98" s="35"/>
      <c r="U98" s="39">
        <f>S98+T98</f>
        <v>0</v>
      </c>
      <c r="V98" s="36"/>
      <c r="W98" s="35"/>
      <c r="X98" s="34">
        <f>V98+W98</f>
        <v>0</v>
      </c>
      <c r="Y98" s="33">
        <f>D98+G98+J98+M98+P98+S98+V98</f>
        <v>0</v>
      </c>
      <c r="Z98" s="33">
        <f>E98+H98+K98+N98+Q98+T98+W98</f>
        <v>0</v>
      </c>
      <c r="AA98" s="32">
        <f>Y98+Z98</f>
        <v>0</v>
      </c>
    </row>
    <row r="99" spans="1:27" s="2" customFormat="1" x14ac:dyDescent="0.25">
      <c r="A99" s="90" t="s">
        <v>53</v>
      </c>
      <c r="B99" s="37">
        <v>2865</v>
      </c>
      <c r="C99" s="37">
        <v>5</v>
      </c>
      <c r="D99" s="36">
        <v>2</v>
      </c>
      <c r="E99" s="35">
        <v>0</v>
      </c>
      <c r="F99" s="34">
        <f>D99+E99</f>
        <v>2</v>
      </c>
      <c r="G99" s="35"/>
      <c r="H99" s="35"/>
      <c r="I99" s="39">
        <f>G99+H99</f>
        <v>0</v>
      </c>
      <c r="J99" s="36"/>
      <c r="K99" s="35"/>
      <c r="L99" s="34">
        <f>J99+K99</f>
        <v>0</v>
      </c>
      <c r="M99" s="36"/>
      <c r="N99" s="35"/>
      <c r="O99" s="39">
        <f>M99+N99</f>
        <v>0</v>
      </c>
      <c r="P99" s="36"/>
      <c r="Q99" s="35"/>
      <c r="R99" s="34">
        <f>P99+Q99</f>
        <v>0</v>
      </c>
      <c r="S99" s="35"/>
      <c r="T99" s="35"/>
      <c r="U99" s="39">
        <f>S99+T99</f>
        <v>0</v>
      </c>
      <c r="V99" s="36">
        <v>1</v>
      </c>
      <c r="W99" s="35">
        <v>0</v>
      </c>
      <c r="X99" s="34">
        <f>V99+W99</f>
        <v>1</v>
      </c>
      <c r="Y99" s="33">
        <f>D99+G99+J99+M99+P99+S99+V99</f>
        <v>3</v>
      </c>
      <c r="Z99" s="33">
        <f>E99+H99+K99+N99+Q99+T99+W99</f>
        <v>0</v>
      </c>
      <c r="AA99" s="32">
        <f>Y99+Z99</f>
        <v>3</v>
      </c>
    </row>
    <row r="100" spans="1:27" s="2" customFormat="1" ht="13.8" thickBot="1" x14ac:dyDescent="0.3">
      <c r="A100" s="90" t="s">
        <v>52</v>
      </c>
      <c r="B100" s="37">
        <v>1045</v>
      </c>
      <c r="C100" s="37">
        <v>5</v>
      </c>
      <c r="D100" s="36">
        <v>0</v>
      </c>
      <c r="E100" s="35">
        <v>2</v>
      </c>
      <c r="F100" s="34">
        <f>D100+E100</f>
        <v>2</v>
      </c>
      <c r="G100" s="35"/>
      <c r="H100" s="35"/>
      <c r="I100" s="39">
        <f>G100+H100</f>
        <v>0</v>
      </c>
      <c r="J100" s="36"/>
      <c r="K100" s="35"/>
      <c r="L100" s="34">
        <f>J100+K100</f>
        <v>0</v>
      </c>
      <c r="M100" s="36"/>
      <c r="N100" s="35"/>
      <c r="O100" s="39">
        <f>M100+N100</f>
        <v>0</v>
      </c>
      <c r="P100" s="36"/>
      <c r="Q100" s="35"/>
      <c r="R100" s="34">
        <f>P100+Q100</f>
        <v>0</v>
      </c>
      <c r="S100" s="35"/>
      <c r="T100" s="35"/>
      <c r="U100" s="39">
        <f>S100+T100</f>
        <v>0</v>
      </c>
      <c r="V100" s="36"/>
      <c r="W100" s="35"/>
      <c r="X100" s="34">
        <f>V100+W100</f>
        <v>0</v>
      </c>
      <c r="Y100" s="33">
        <f>D100+G100+J100+M100+P100+S100+V100</f>
        <v>0</v>
      </c>
      <c r="Z100" s="33">
        <f>E100+H100+K100+N100+Q100+T100+W100</f>
        <v>2</v>
      </c>
      <c r="AA100" s="32">
        <f>Y100+Z100</f>
        <v>2</v>
      </c>
    </row>
    <row r="101" spans="1:27" s="70" customFormat="1" ht="13.8" thickBot="1" x14ac:dyDescent="0.3">
      <c r="A101" s="9" t="s">
        <v>51</v>
      </c>
      <c r="B101" s="8"/>
      <c r="C101" s="8"/>
      <c r="D101" s="87">
        <f>SUBTOTAL(9,D94:D100)</f>
        <v>10</v>
      </c>
      <c r="E101" s="6">
        <f>SUBTOTAL(9,E94:E100)</f>
        <v>4</v>
      </c>
      <c r="F101" s="5">
        <f>SUBTOTAL(9,F94:F100)</f>
        <v>14</v>
      </c>
      <c r="G101" s="87">
        <f>SUBTOTAL(9,G94:G100)</f>
        <v>0</v>
      </c>
      <c r="H101" s="6">
        <f>SUBTOTAL(9,H94:H100)</f>
        <v>1</v>
      </c>
      <c r="I101" s="5">
        <f>SUBTOTAL(9,I94:I100)</f>
        <v>1</v>
      </c>
      <c r="J101" s="87">
        <f>SUBTOTAL(9,J94:J100)</f>
        <v>0</v>
      </c>
      <c r="K101" s="6">
        <f>SUBTOTAL(9,K94:K100)</f>
        <v>0</v>
      </c>
      <c r="L101" s="5">
        <f>SUBTOTAL(9,L94:L100)</f>
        <v>0</v>
      </c>
      <c r="M101" s="87">
        <f>SUBTOTAL(9,M94:M100)</f>
        <v>1</v>
      </c>
      <c r="N101" s="6">
        <f>SUBTOTAL(9,N94:N100)</f>
        <v>0</v>
      </c>
      <c r="O101" s="5">
        <f>SUBTOTAL(9,O94:O100)</f>
        <v>1</v>
      </c>
      <c r="P101" s="87">
        <f>SUBTOTAL(9,P94:P100)</f>
        <v>0</v>
      </c>
      <c r="Q101" s="6">
        <f>SUBTOTAL(9,Q94:Q100)</f>
        <v>0</v>
      </c>
      <c r="R101" s="5">
        <f>SUBTOTAL(9,R94:R100)</f>
        <v>0</v>
      </c>
      <c r="S101" s="87">
        <f>SUBTOTAL(9,S94:S100)</f>
        <v>0</v>
      </c>
      <c r="T101" s="6">
        <f>SUBTOTAL(9,T94:T100)</f>
        <v>0</v>
      </c>
      <c r="U101" s="5">
        <f>SUBTOTAL(9,U94:U100)</f>
        <v>0</v>
      </c>
      <c r="V101" s="87">
        <f>SUBTOTAL(9,V94:V100)</f>
        <v>1</v>
      </c>
      <c r="W101" s="6">
        <f>SUBTOTAL(9,W94:W100)</f>
        <v>0</v>
      </c>
      <c r="X101" s="5">
        <f>SUBTOTAL(9,X94:X100)</f>
        <v>1</v>
      </c>
      <c r="Y101" s="4">
        <f>D101+G101+J101+M101+P101+S101+V101</f>
        <v>12</v>
      </c>
      <c r="Z101" s="4">
        <f>E101+H101+K101+N101+Q101+T101+W101</f>
        <v>5</v>
      </c>
      <c r="AA101" s="3">
        <f>SUBTOTAL(9,AA94:AA100)</f>
        <v>17</v>
      </c>
    </row>
    <row r="102" spans="1:27" s="2" customFormat="1" x14ac:dyDescent="0.25">
      <c r="A102" s="65"/>
      <c r="B102" s="59"/>
      <c r="C102" s="59"/>
      <c r="D102" s="58"/>
      <c r="E102" s="57"/>
      <c r="F102" s="56"/>
      <c r="G102" s="57"/>
      <c r="H102" s="57"/>
      <c r="I102" s="57"/>
      <c r="J102" s="58"/>
      <c r="K102" s="57"/>
      <c r="L102" s="56"/>
      <c r="M102" s="58"/>
      <c r="N102" s="57"/>
      <c r="O102" s="57"/>
      <c r="P102" s="58"/>
      <c r="Q102" s="57"/>
      <c r="R102" s="56"/>
      <c r="S102" s="57"/>
      <c r="T102" s="57"/>
      <c r="U102" s="57"/>
      <c r="V102" s="58"/>
      <c r="W102" s="57"/>
      <c r="X102" s="56"/>
      <c r="Y102" s="55"/>
      <c r="Z102" s="55"/>
      <c r="AA102" s="54"/>
    </row>
    <row r="103" spans="1:27" s="61" customFormat="1" x14ac:dyDescent="0.25">
      <c r="A103" s="65" t="s">
        <v>45</v>
      </c>
      <c r="B103" s="59">
        <v>3700</v>
      </c>
      <c r="C103" s="66">
        <v>5</v>
      </c>
      <c r="D103" s="64">
        <v>2</v>
      </c>
      <c r="E103" s="64">
        <v>2</v>
      </c>
      <c r="F103" s="63">
        <f>D103+E103</f>
        <v>4</v>
      </c>
      <c r="G103" s="64"/>
      <c r="H103" s="64"/>
      <c r="I103" s="63">
        <f>G103+H103</f>
        <v>0</v>
      </c>
      <c r="J103" s="64"/>
      <c r="K103" s="64"/>
      <c r="L103" s="63">
        <f>J103+K103</f>
        <v>0</v>
      </c>
      <c r="M103" s="64">
        <v>0</v>
      </c>
      <c r="N103" s="64">
        <v>1</v>
      </c>
      <c r="O103" s="63">
        <f>M103+N103</f>
        <v>1</v>
      </c>
      <c r="P103" s="64"/>
      <c r="Q103" s="64"/>
      <c r="R103" s="63">
        <f>P103+Q103</f>
        <v>0</v>
      </c>
      <c r="S103" s="64"/>
      <c r="T103" s="64"/>
      <c r="U103" s="63">
        <f>S103+T103</f>
        <v>0</v>
      </c>
      <c r="V103" s="64"/>
      <c r="W103" s="64"/>
      <c r="X103" s="63">
        <f>V103+W103</f>
        <v>0</v>
      </c>
      <c r="Y103" s="62">
        <f>D103+G103+J103+M103+P103+S103+V103</f>
        <v>2</v>
      </c>
      <c r="Z103" s="62">
        <f>E103+H103+K103+N103+Q103+T103+W103</f>
        <v>3</v>
      </c>
      <c r="AA103" s="63">
        <f>F103+I103+L103+O103+R103+U103+X103</f>
        <v>5</v>
      </c>
    </row>
    <row r="104" spans="1:27" s="2" customFormat="1" ht="13.8" thickBot="1" x14ac:dyDescent="0.3">
      <c r="A104" s="22"/>
      <c r="B104" s="21"/>
      <c r="C104" s="21"/>
      <c r="D104" s="58"/>
      <c r="E104" s="57"/>
      <c r="F104" s="56"/>
      <c r="G104" s="69"/>
      <c r="H104" s="69"/>
      <c r="I104" s="69"/>
      <c r="J104" s="58"/>
      <c r="K104" s="57"/>
      <c r="L104" s="56"/>
      <c r="M104" s="58"/>
      <c r="N104" s="69"/>
      <c r="O104" s="69"/>
      <c r="P104" s="58"/>
      <c r="Q104" s="57"/>
      <c r="R104" s="56"/>
      <c r="S104" s="69"/>
      <c r="T104" s="69"/>
      <c r="U104" s="69"/>
      <c r="V104" s="58"/>
      <c r="W104" s="57"/>
      <c r="X104" s="56"/>
      <c r="Y104" s="68"/>
      <c r="Z104" s="68"/>
      <c r="AA104" s="54"/>
    </row>
    <row r="105" spans="1:27" ht="13.8" thickBot="1" x14ac:dyDescent="0.3">
      <c r="A105" s="143" t="s">
        <v>50</v>
      </c>
      <c r="B105" s="142"/>
      <c r="C105" s="141">
        <v>5</v>
      </c>
      <c r="D105" s="140">
        <f>D16+D18+D19+D20+D23+D25+D26+D27+D28+D29+D32+D33+D36+D38+D40+D41+D53+D55+D56+D57+D58+D61+D62+D63+D64+D65+D71+D73+D77+D78+D79+D82+D86+D92+D101+D103</f>
        <v>512</v>
      </c>
      <c r="E105" s="139">
        <f>E16+E18+E19+E20+E23+E25+E26+E27+E28+E29+E32+E33+E36+E38+E40+E41+E53+E55+E56+E57+E58+E61+E62+E63+E64+E65+E71+E73+E77+E78+E79+E82+E86+E92+E101+E103</f>
        <v>248</v>
      </c>
      <c r="F105" s="138">
        <f>F16+F18+F19+F20+F23+F25+F26+F27+F28+F29+F32+F33+F36+F38+F40+F41+F53+F55+F56+F57+F58+F61+F62+F63+F64+F65+F71+F73+F77+F78+F79+F82+F86+F92+F101+F103</f>
        <v>760</v>
      </c>
      <c r="G105" s="140">
        <f>G16+G18+G19+G20+G23+G25+G26+G27+G28+G29+G32+G33+G36+G38+G40+G41+G53+G55+G56+G57+G58+G61+G62+G63+G64+G65+G71+G73+G77+G78+G79+G82+G86+G92+G101+G103</f>
        <v>42</v>
      </c>
      <c r="H105" s="139">
        <f>H16+H18+H19+H20+H23+H25+H26+H27+H28+H29+H32+H33+H36+H38+H40+H41+H53+H55+H56+H57+H58+H61+H62+H63+H64+H65+H71+H73+H77+H78+H79+H82+H86+H92+H101+H103</f>
        <v>12</v>
      </c>
      <c r="I105" s="138">
        <f>I16+I18+I19+I20+I23+I25+I26+I27+I28+I29+I32+I33+I36+I38+I40+I41+I53+I55+I56+I57+I58+I61+I62+I63+I64+I65+I71+I73+I77+I78+I79+I82+I86+I92+I101+I103</f>
        <v>54</v>
      </c>
      <c r="J105" s="140">
        <f>J16+J18+J19+J20+J23+J25+J26+J27+J28+J29+J32+J33+J36+J38+J40+J41+J53+J55+J56+J57+J58+J61+J62+J63+J64+J65+J71+J73+J77+J78+J79+J82+J86+J92+J101+J103</f>
        <v>2</v>
      </c>
      <c r="K105" s="139">
        <f>K16+K18+K19+K20+K23+K25+K26+K27+K28+K29+K32+K33+K36+K38+K40+K41+K53+K55+K56+K57+K58+K61+K62+K63+K64+K65+K71+K73+K77+K78+K79+K82+K86+K92+K101+K103</f>
        <v>4</v>
      </c>
      <c r="L105" s="138">
        <f>L16+L18+L19+L20+L23+L25+L26+L27+L28+L29+L32+L33+L36+L38+L40+L41+L53+L55+L56+L57+L58+L61+L62+L63+L64+L65+L71+L73+L77+L78+L79+L82+L86+L92+L101+L103</f>
        <v>6</v>
      </c>
      <c r="M105" s="140">
        <f>M16+M18+M19+M20+M23+M25+M26+M27+M28+M29+M32+M33+M36+M38+M40+M41+M53+M55+M56+M57+M58+M61+M62+M63+M64+M65+M71+M73+M77+M78+M79+M82+M86+M92+M101+M103</f>
        <v>10</v>
      </c>
      <c r="N105" s="139">
        <f>N16+N18+N19+N20+N23+N25+N26+N27+N28+N29+N32+N33+N36+N38+N40+N41+N53+N55+N56+N57+N58+N61+N62+N63+N64+N65+N71+N73+N77+N78+N79+N82+N86+N92+N101+N103</f>
        <v>13</v>
      </c>
      <c r="O105" s="138">
        <f>O16+O18+O19+O20+O23+O25+O26+O27+O28+O29+O32+O33+O36+O38+O40+O41+O53+O55+O56+O57+O58+O61+O62+O63+O64+O65+O71+O73+O77+O78+O79+O82+O86+O92+O101+O103</f>
        <v>23</v>
      </c>
      <c r="P105" s="140">
        <f>P16+P18+P19+P20+P23+P25+P26+P27+P28+P29+P32+P33+P36+P38+P40+P41+P53+P55+P56+P57+P58+P61+P62+P63+P64+P65+P71+P73+P77+P78+P79+P82+P86+P92+P101+P103</f>
        <v>14</v>
      </c>
      <c r="Q105" s="139">
        <f>Q16+Q18+Q19+Q20+Q23+Q25+Q26+Q27+Q28+Q29+Q32+Q33+Q36+Q38+Q40+Q41+Q53+Q55+Q56+Q57+Q58+Q61+Q62+Q63+Q64+Q65+Q71+Q73+Q77+Q78+Q79+Q82+Q86+Q92+Q101+Q103</f>
        <v>8</v>
      </c>
      <c r="R105" s="138">
        <f>R16+R18+R19+R20+R23+R25+R26+R27+R28+R29+R32+R33+R36+R38+R40+R41+R53+R55+R56+R57+R58+R61+R62+R63+R64+R65+R71+R73+R77+R78+R79+R82+R86+R92+R101+R103</f>
        <v>22</v>
      </c>
      <c r="S105" s="140">
        <f>S16+S18+S19+S20+S23+S25+S26+S27+S28+S29+S32+S33+S36+S38+S40+S41+S53+S55+S56+S57+S58+S61+S62+S63+S64+S65+S71+S73+S77+S78+S79+S82+S86+S92+S101+S103</f>
        <v>7</v>
      </c>
      <c r="T105" s="139">
        <f>T16+T18+T19+T20+T23+T25+T26+T27+T28+T29+T32+T33+T36+T38+T40+T41+T53+T55+T56+T57+T58+T61+T62+T63+T64+T65+T71+T73+T77+T78+T79+T82+T86+T92+T101+T103</f>
        <v>3</v>
      </c>
      <c r="U105" s="138">
        <f>U16+U18+U19+U20+U23+U25+U26+U27+U28+U29+U32+U33+U36+U38+U40+U41+U53+U55+U56+U57+U58+U61+U62+U63+U64+U65+U71+U73+U77+U78+U79+U82+U86+U92+U101+U103</f>
        <v>10</v>
      </c>
      <c r="V105" s="140">
        <f>V16+V18+V19+V20+V23+V25+V26+V27+V28+V29+V32+V33+V36+V38+V40+V41+V53+V55+V56+V57+V58+V61+V62+V63+V64+V65+V71+V73+V77+V78+V79+V82+V86+V92+V101+V103</f>
        <v>24</v>
      </c>
      <c r="W105" s="139">
        <f>W16+W18+W19+W20+W23+W25+W26+W27+W28+W29+W32+W33+W36+W38+W40+W41+W53+W55+W56+W57+W58+W61+W62+W63+W64+W65+W71+W73+W77+W78+W79+W82+W86+W92+W101+W103</f>
        <v>24</v>
      </c>
      <c r="X105" s="138">
        <f>X16+X18+X19+X20+X23+X25+X26+X27+X28+X29+X32+X33+X36+X38+X40+X41+X53+X55+X56+X57+X58+X61+X62+X63+X64+X65+X71+X73+X77+X78+X79+X82+X86+X92+X101+X103</f>
        <v>48</v>
      </c>
      <c r="Y105" s="137">
        <f>D105+G105+J105+M105+P105+S105+V105</f>
        <v>611</v>
      </c>
      <c r="Z105" s="136">
        <f>E105+H105+K105+N105+Q105+T105+W105</f>
        <v>312</v>
      </c>
      <c r="AA105" s="135">
        <f>F105+I105+L105+O105+R105+U105+X105</f>
        <v>923</v>
      </c>
    </row>
    <row r="106" spans="1:27" s="45" customFormat="1" ht="13.8" thickBot="1" x14ac:dyDescent="0.3">
      <c r="A106" s="48"/>
      <c r="B106" s="8"/>
      <c r="C106" s="8"/>
      <c r="D106" s="102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6"/>
    </row>
    <row r="107" spans="1:27" s="2" customFormat="1" ht="13.8" thickBot="1" x14ac:dyDescent="0.3">
      <c r="A107" s="134" t="s">
        <v>49</v>
      </c>
      <c r="B107" s="133"/>
      <c r="C107" s="133"/>
      <c r="D107" s="132"/>
      <c r="E107" s="131"/>
      <c r="F107" s="131"/>
      <c r="G107" s="131"/>
      <c r="H107" s="131"/>
      <c r="I107" s="131"/>
      <c r="J107" s="131"/>
      <c r="K107" s="131"/>
      <c r="L107" s="131"/>
      <c r="M107" s="131"/>
      <c r="N107" s="131"/>
      <c r="O107" s="131"/>
      <c r="P107" s="131"/>
      <c r="Q107" s="131"/>
      <c r="R107" s="131"/>
      <c r="S107" s="131"/>
      <c r="T107" s="131"/>
      <c r="U107" s="131"/>
      <c r="V107" s="131"/>
      <c r="W107" s="131"/>
      <c r="X107" s="131"/>
      <c r="Y107" s="131"/>
      <c r="Z107" s="131"/>
      <c r="AA107" s="130"/>
    </row>
    <row r="108" spans="1:27" s="2" customFormat="1" x14ac:dyDescent="0.25">
      <c r="A108" s="22"/>
      <c r="B108" s="21"/>
      <c r="C108" s="21"/>
      <c r="D108" s="58"/>
      <c r="E108" s="57"/>
      <c r="F108" s="56"/>
      <c r="G108" s="69"/>
      <c r="H108" s="69"/>
      <c r="I108" s="69"/>
      <c r="J108" s="58"/>
      <c r="K108" s="57"/>
      <c r="L108" s="56"/>
      <c r="M108" s="58"/>
      <c r="N108" s="69"/>
      <c r="O108" s="69"/>
      <c r="P108" s="58"/>
      <c r="Q108" s="57"/>
      <c r="R108" s="56"/>
      <c r="S108" s="69"/>
      <c r="T108" s="69"/>
      <c r="U108" s="69"/>
      <c r="V108" s="58"/>
      <c r="W108" s="57"/>
      <c r="X108" s="56"/>
      <c r="Y108" s="68"/>
      <c r="Z108" s="68"/>
      <c r="AA108" s="54"/>
    </row>
    <row r="109" spans="1:27" s="2" customFormat="1" x14ac:dyDescent="0.25">
      <c r="A109" s="22" t="s">
        <v>48</v>
      </c>
      <c r="B109" s="95">
        <v>3100</v>
      </c>
      <c r="C109" s="95">
        <v>5</v>
      </c>
      <c r="D109" s="36">
        <v>19</v>
      </c>
      <c r="E109" s="35">
        <v>22</v>
      </c>
      <c r="F109" s="129">
        <f>D109+E109</f>
        <v>41</v>
      </c>
      <c r="G109" s="94">
        <v>2</v>
      </c>
      <c r="H109" s="94">
        <v>0</v>
      </c>
      <c r="I109" s="93">
        <f>G109+H109</f>
        <v>2</v>
      </c>
      <c r="J109" s="36"/>
      <c r="K109" s="35"/>
      <c r="L109" s="34">
        <f>J109+K109</f>
        <v>0</v>
      </c>
      <c r="M109" s="36">
        <v>5</v>
      </c>
      <c r="N109" s="94">
        <v>0</v>
      </c>
      <c r="O109" s="93">
        <f>M109+N109</f>
        <v>5</v>
      </c>
      <c r="P109" s="36">
        <v>1</v>
      </c>
      <c r="Q109" s="35">
        <v>0</v>
      </c>
      <c r="R109" s="34">
        <f>P109+Q109</f>
        <v>1</v>
      </c>
      <c r="S109" s="94">
        <v>1</v>
      </c>
      <c r="T109" s="94">
        <v>1</v>
      </c>
      <c r="U109" s="93">
        <f>S109+T109</f>
        <v>2</v>
      </c>
      <c r="V109" s="36">
        <v>5</v>
      </c>
      <c r="W109" s="35">
        <v>3</v>
      </c>
      <c r="X109" s="34">
        <f>V109+W109</f>
        <v>8</v>
      </c>
      <c r="Y109" s="92">
        <f>D109+G109+J109+M109+P109+S109+V109</f>
        <v>33</v>
      </c>
      <c r="Z109" s="92">
        <f>E109+H109+K109+N109+Q109+T109+W109</f>
        <v>26</v>
      </c>
      <c r="AA109" s="32">
        <f>F109+I109+L109+O109+R109+U109+X109</f>
        <v>59</v>
      </c>
    </row>
    <row r="110" spans="1:27" s="116" customFormat="1" ht="13.8" thickBot="1" x14ac:dyDescent="0.3">
      <c r="A110" s="90" t="s">
        <v>47</v>
      </c>
      <c r="B110" s="37">
        <v>3150</v>
      </c>
      <c r="C110" s="37">
        <v>5</v>
      </c>
      <c r="D110" s="36"/>
      <c r="E110" s="35"/>
      <c r="F110" s="129">
        <f>D110+E110</f>
        <v>0</v>
      </c>
      <c r="G110" s="35"/>
      <c r="H110" s="35"/>
      <c r="I110" s="39">
        <f>G110+H110</f>
        <v>0</v>
      </c>
      <c r="J110" s="36"/>
      <c r="K110" s="35"/>
      <c r="L110" s="34">
        <f>J110+K110</f>
        <v>0</v>
      </c>
      <c r="M110" s="36"/>
      <c r="N110" s="35"/>
      <c r="O110" s="39">
        <f>M110+N110</f>
        <v>0</v>
      </c>
      <c r="P110" s="36"/>
      <c r="Q110" s="35"/>
      <c r="R110" s="34">
        <f>P110+Q110</f>
        <v>0</v>
      </c>
      <c r="S110" s="35"/>
      <c r="T110" s="35"/>
      <c r="U110" s="39">
        <f>S110+T110</f>
        <v>0</v>
      </c>
      <c r="V110" s="36"/>
      <c r="W110" s="35"/>
      <c r="X110" s="34">
        <f>V110+W110</f>
        <v>0</v>
      </c>
      <c r="Y110" s="92">
        <f>D110+G110+J110+M110+P110+S110+V110</f>
        <v>0</v>
      </c>
      <c r="Z110" s="92">
        <f>E110+H110+K110+N110+Q110+T110+W110</f>
        <v>0</v>
      </c>
      <c r="AA110" s="32">
        <f>F110+I110+L110+O110+R110+U110+X110</f>
        <v>0</v>
      </c>
    </row>
    <row r="111" spans="1:27" ht="13.8" thickBot="1" x14ac:dyDescent="0.3">
      <c r="A111" s="48" t="s">
        <v>46</v>
      </c>
      <c r="B111" s="8"/>
      <c r="C111" s="8"/>
      <c r="D111" s="112">
        <f>SUBTOTAL(9,D109:D110)</f>
        <v>19</v>
      </c>
      <c r="E111" s="111">
        <f>SUBTOTAL(9,E109:E110)</f>
        <v>22</v>
      </c>
      <c r="F111" s="128">
        <f>SUBTOTAL(9,F109:F110)</f>
        <v>41</v>
      </c>
      <c r="G111" s="6">
        <f>SUBTOTAL(9,G109:G110)</f>
        <v>2</v>
      </c>
      <c r="H111" s="6">
        <f>SUBTOTAL(9,H109:H110)</f>
        <v>0</v>
      </c>
      <c r="I111" s="6">
        <f>SUBTOTAL(9,I109:I110)</f>
        <v>2</v>
      </c>
      <c r="J111" s="87">
        <f>SUBTOTAL(9,J109:J110)</f>
        <v>0</v>
      </c>
      <c r="K111" s="6">
        <f>SUBTOTAL(9,K109:K110)</f>
        <v>0</v>
      </c>
      <c r="L111" s="5">
        <f>SUBTOTAL(9,L109:L110)</f>
        <v>0</v>
      </c>
      <c r="M111" s="87">
        <f>SUBTOTAL(9,M109:M110)</f>
        <v>5</v>
      </c>
      <c r="N111" s="6">
        <f>SUBTOTAL(9,N109:N110)</f>
        <v>0</v>
      </c>
      <c r="O111" s="6">
        <f>SUBTOTAL(9,O109:O110)</f>
        <v>5</v>
      </c>
      <c r="P111" s="87">
        <f>SUBTOTAL(9,P109:P110)</f>
        <v>1</v>
      </c>
      <c r="Q111" s="6">
        <f>SUBTOTAL(9,Q109:Q110)</f>
        <v>0</v>
      </c>
      <c r="R111" s="5">
        <f>SUBTOTAL(9,R109:R110)</f>
        <v>1</v>
      </c>
      <c r="S111" s="6">
        <f>SUBTOTAL(9,S109:S110)</f>
        <v>1</v>
      </c>
      <c r="T111" s="6">
        <f>SUBTOTAL(9,T109:T110)</f>
        <v>1</v>
      </c>
      <c r="U111" s="6">
        <f>SUBTOTAL(9,U109:U110)</f>
        <v>2</v>
      </c>
      <c r="V111" s="87">
        <f>SUBTOTAL(9,V109:V110)</f>
        <v>5</v>
      </c>
      <c r="W111" s="6">
        <f>SUBTOTAL(9,W109:W110)</f>
        <v>3</v>
      </c>
      <c r="X111" s="5">
        <f>SUBTOTAL(9,X109:X110)</f>
        <v>8</v>
      </c>
      <c r="Y111" s="4">
        <f>D111+G111+J111+M111+P111+S111+V111</f>
        <v>33</v>
      </c>
      <c r="Z111" s="4">
        <f>E111+H111+K111+N111+Q111+T111+W111</f>
        <v>26</v>
      </c>
      <c r="AA111" s="3">
        <f>SUBTOTAL(9,AA109:AA110)</f>
        <v>59</v>
      </c>
    </row>
    <row r="112" spans="1:27" s="2" customFormat="1" x14ac:dyDescent="0.25">
      <c r="A112" s="22"/>
      <c r="B112" s="21"/>
      <c r="C112" s="21"/>
      <c r="D112" s="58"/>
      <c r="E112" s="57"/>
      <c r="F112" s="56"/>
      <c r="G112" s="69"/>
      <c r="H112" s="69"/>
      <c r="I112" s="69"/>
      <c r="J112" s="58"/>
      <c r="K112" s="57"/>
      <c r="L112" s="56"/>
      <c r="M112" s="58"/>
      <c r="N112" s="69"/>
      <c r="O112" s="69"/>
      <c r="P112" s="58"/>
      <c r="Q112" s="57"/>
      <c r="R112" s="56"/>
      <c r="S112" s="69"/>
      <c r="T112" s="69"/>
      <c r="U112" s="69"/>
      <c r="V112" s="58"/>
      <c r="W112" s="57"/>
      <c r="X112" s="56"/>
      <c r="Y112" s="68"/>
      <c r="Z112" s="68"/>
      <c r="AA112" s="54"/>
    </row>
    <row r="113" spans="1:27" s="2" customFormat="1" x14ac:dyDescent="0.25">
      <c r="A113" s="22" t="s">
        <v>45</v>
      </c>
      <c r="B113" s="95">
        <v>3700</v>
      </c>
      <c r="C113" s="95">
        <v>5</v>
      </c>
      <c r="D113" s="36">
        <v>1</v>
      </c>
      <c r="E113" s="35">
        <v>4</v>
      </c>
      <c r="F113" s="34">
        <f>D113+E113</f>
        <v>5</v>
      </c>
      <c r="G113" s="94">
        <v>0</v>
      </c>
      <c r="H113" s="94">
        <v>1</v>
      </c>
      <c r="I113" s="93">
        <f>G113+H113</f>
        <v>1</v>
      </c>
      <c r="J113" s="36"/>
      <c r="K113" s="35"/>
      <c r="L113" s="34">
        <f>J113+K113</f>
        <v>0</v>
      </c>
      <c r="M113" s="36">
        <v>0</v>
      </c>
      <c r="N113" s="94">
        <v>1</v>
      </c>
      <c r="O113" s="93">
        <f>M113+N113</f>
        <v>1</v>
      </c>
      <c r="P113" s="36">
        <v>1</v>
      </c>
      <c r="Q113" s="35">
        <v>0</v>
      </c>
      <c r="R113" s="34">
        <f>P113+Q113</f>
        <v>1</v>
      </c>
      <c r="S113" s="94"/>
      <c r="T113" s="94"/>
      <c r="U113" s="93">
        <f>S113+T113</f>
        <v>0</v>
      </c>
      <c r="V113" s="36">
        <v>0</v>
      </c>
      <c r="W113" s="35">
        <v>1</v>
      </c>
      <c r="X113" s="34">
        <f>V113+W113</f>
        <v>1</v>
      </c>
      <c r="Y113" s="92">
        <f>D113+G113+J113+M113+P113+S113+V113</f>
        <v>2</v>
      </c>
      <c r="Z113" s="92">
        <f>E113+H113+K113+N113+Q113+T113+W113</f>
        <v>7</v>
      </c>
      <c r="AA113" s="32">
        <f>F113+I113+L113+O113+R113+U113+X113</f>
        <v>9</v>
      </c>
    </row>
    <row r="114" spans="1:27" s="2" customFormat="1" ht="13.8" thickBot="1" x14ac:dyDescent="0.3">
      <c r="A114" s="22" t="s">
        <v>44</v>
      </c>
      <c r="B114" s="95">
        <v>3705</v>
      </c>
      <c r="C114" s="95">
        <v>5</v>
      </c>
      <c r="D114" s="36">
        <v>2</v>
      </c>
      <c r="E114" s="35">
        <v>2</v>
      </c>
      <c r="F114" s="34">
        <f>D114+E114</f>
        <v>4</v>
      </c>
      <c r="G114" s="94"/>
      <c r="H114" s="94"/>
      <c r="I114" s="93">
        <f>G114+H114</f>
        <v>0</v>
      </c>
      <c r="J114" s="36"/>
      <c r="K114" s="35"/>
      <c r="L114" s="34">
        <f>J114+K114</f>
        <v>0</v>
      </c>
      <c r="M114" s="36"/>
      <c r="N114" s="94"/>
      <c r="O114" s="93">
        <f>M114+N114</f>
        <v>0</v>
      </c>
      <c r="P114" s="36"/>
      <c r="Q114" s="35"/>
      <c r="R114" s="34">
        <f>P114+Q114</f>
        <v>0</v>
      </c>
      <c r="S114" s="94"/>
      <c r="T114" s="94"/>
      <c r="U114" s="93">
        <f>S114+T114</f>
        <v>0</v>
      </c>
      <c r="V114" s="36"/>
      <c r="W114" s="35"/>
      <c r="X114" s="34">
        <f>V114+W114</f>
        <v>0</v>
      </c>
      <c r="Y114" s="92">
        <f>D114+G114+J114+M114+P114+S114+V114</f>
        <v>2</v>
      </c>
      <c r="Z114" s="92">
        <f>E114+H114+K114+N114+Q114+T114+W114</f>
        <v>2</v>
      </c>
      <c r="AA114" s="32">
        <f>F114+I114+L114+O114+R114+U114+X114</f>
        <v>4</v>
      </c>
    </row>
    <row r="115" spans="1:27" s="2" customFormat="1" ht="13.8" thickBot="1" x14ac:dyDescent="0.3">
      <c r="A115" s="48" t="s">
        <v>43</v>
      </c>
      <c r="B115" s="8"/>
      <c r="C115" s="8"/>
      <c r="D115" s="87">
        <f>SUBTOTAL(9,D113:D114)</f>
        <v>3</v>
      </c>
      <c r="E115" s="6">
        <f>SUBTOTAL(9,E113:E114)</f>
        <v>6</v>
      </c>
      <c r="F115" s="5">
        <f>SUBTOTAL(9,F113:F114)</f>
        <v>9</v>
      </c>
      <c r="G115" s="6">
        <f>SUBTOTAL(9,G113:G114)</f>
        <v>0</v>
      </c>
      <c r="H115" s="6">
        <f>SUBTOTAL(9,H113:H114)</f>
        <v>1</v>
      </c>
      <c r="I115" s="6">
        <f>SUBTOTAL(9,I113:I114)</f>
        <v>1</v>
      </c>
      <c r="J115" s="87">
        <f>SUBTOTAL(9,J113:J114)</f>
        <v>0</v>
      </c>
      <c r="K115" s="6">
        <f>SUBTOTAL(9,K113:K114)</f>
        <v>0</v>
      </c>
      <c r="L115" s="5">
        <f>SUBTOTAL(9,L113:L114)</f>
        <v>0</v>
      </c>
      <c r="M115" s="87">
        <f>SUBTOTAL(9,M113:M114)</f>
        <v>0</v>
      </c>
      <c r="N115" s="6">
        <f>SUBTOTAL(9,N113:N114)</f>
        <v>1</v>
      </c>
      <c r="O115" s="6">
        <f>SUBTOTAL(9,O113:O114)</f>
        <v>1</v>
      </c>
      <c r="P115" s="87">
        <f>SUBTOTAL(9,P113:P114)</f>
        <v>1</v>
      </c>
      <c r="Q115" s="6">
        <f>SUBTOTAL(9,Q113:Q114)</f>
        <v>0</v>
      </c>
      <c r="R115" s="5">
        <f>SUBTOTAL(9,R113:R114)</f>
        <v>1</v>
      </c>
      <c r="S115" s="6">
        <f>SUBTOTAL(9,S113:S114)</f>
        <v>0</v>
      </c>
      <c r="T115" s="6">
        <f>SUBTOTAL(9,T113:T114)</f>
        <v>0</v>
      </c>
      <c r="U115" s="6">
        <f>SUBTOTAL(9,U113:U114)</f>
        <v>0</v>
      </c>
      <c r="V115" s="87">
        <f>SUBTOTAL(9,V113:V114)</f>
        <v>0</v>
      </c>
      <c r="W115" s="6">
        <f>SUBTOTAL(9,W113:W114)</f>
        <v>1</v>
      </c>
      <c r="X115" s="5">
        <f>SUBTOTAL(9,X113:X114)</f>
        <v>1</v>
      </c>
      <c r="Y115" s="4">
        <f>D115+G115+J115+M115+P115+S115+V115</f>
        <v>4</v>
      </c>
      <c r="Z115" s="4">
        <f>E115+H115+K115+N115+Q115+T115+W115</f>
        <v>9</v>
      </c>
      <c r="AA115" s="3">
        <f>SUBTOTAL(9,AA113:AA114)</f>
        <v>13</v>
      </c>
    </row>
    <row r="116" spans="1:27" x14ac:dyDescent="0.25">
      <c r="A116" s="22"/>
      <c r="B116" s="21"/>
      <c r="C116" s="21"/>
      <c r="D116" s="58"/>
      <c r="E116" s="57"/>
      <c r="F116" s="56"/>
      <c r="G116" s="69"/>
      <c r="H116" s="69"/>
      <c r="I116" s="69"/>
      <c r="J116" s="58"/>
      <c r="K116" s="57"/>
      <c r="L116" s="56"/>
      <c r="M116" s="58"/>
      <c r="N116" s="69"/>
      <c r="O116" s="69"/>
      <c r="P116" s="58"/>
      <c r="Q116" s="57"/>
      <c r="R116" s="56"/>
      <c r="S116" s="69"/>
      <c r="T116" s="69"/>
      <c r="U116" s="69"/>
      <c r="V116" s="58"/>
      <c r="W116" s="57"/>
      <c r="X116" s="56"/>
      <c r="Y116" s="68"/>
      <c r="Z116" s="68"/>
      <c r="AA116" s="54"/>
    </row>
    <row r="117" spans="1:27" s="70" customFormat="1" x14ac:dyDescent="0.25">
      <c r="A117" s="110" t="s">
        <v>42</v>
      </c>
      <c r="B117" s="21">
        <v>3200</v>
      </c>
      <c r="C117" s="21">
        <v>5</v>
      </c>
      <c r="D117" s="72">
        <v>17</v>
      </c>
      <c r="E117" s="64">
        <v>35</v>
      </c>
      <c r="F117" s="63">
        <f>D117+E117</f>
        <v>52</v>
      </c>
      <c r="G117" s="109">
        <v>2</v>
      </c>
      <c r="H117" s="109">
        <v>1</v>
      </c>
      <c r="I117" s="108">
        <f>G117+H117</f>
        <v>3</v>
      </c>
      <c r="J117" s="72"/>
      <c r="K117" s="64"/>
      <c r="L117" s="63">
        <f>J117+K117</f>
        <v>0</v>
      </c>
      <c r="M117" s="72">
        <v>3</v>
      </c>
      <c r="N117" s="109">
        <v>1</v>
      </c>
      <c r="O117" s="108">
        <f>M117+N117</f>
        <v>4</v>
      </c>
      <c r="P117" s="72">
        <v>1</v>
      </c>
      <c r="Q117" s="64">
        <v>1</v>
      </c>
      <c r="R117" s="63">
        <f>P117+Q117</f>
        <v>2</v>
      </c>
      <c r="S117" s="109">
        <v>1</v>
      </c>
      <c r="T117" s="109">
        <v>0</v>
      </c>
      <c r="U117" s="108">
        <f>S117+T117</f>
        <v>1</v>
      </c>
      <c r="V117" s="72">
        <v>1</v>
      </c>
      <c r="W117" s="64">
        <v>5</v>
      </c>
      <c r="X117" s="63">
        <f>V117+W117</f>
        <v>6</v>
      </c>
      <c r="Y117" s="107">
        <f>D117+G117+J117+M117+P117+S117+V117</f>
        <v>25</v>
      </c>
      <c r="Z117" s="107">
        <f>E117+H117+K117+N117+Q117+T117+W117</f>
        <v>43</v>
      </c>
      <c r="AA117" s="71">
        <f>F117+I117+L117+O117+R117+U117+X117</f>
        <v>68</v>
      </c>
    </row>
    <row r="118" spans="1:27" s="2" customFormat="1" x14ac:dyDescent="0.25">
      <c r="A118" s="65"/>
      <c r="B118" s="59"/>
      <c r="C118" s="59"/>
      <c r="D118" s="58"/>
      <c r="E118" s="57"/>
      <c r="F118" s="56"/>
      <c r="G118" s="57"/>
      <c r="H118" s="57"/>
      <c r="I118" s="57"/>
      <c r="J118" s="58"/>
      <c r="K118" s="57"/>
      <c r="L118" s="56"/>
      <c r="M118" s="58"/>
      <c r="N118" s="57"/>
      <c r="O118" s="57"/>
      <c r="P118" s="58"/>
      <c r="Q118" s="57"/>
      <c r="R118" s="56"/>
      <c r="S118" s="57"/>
      <c r="T118" s="57"/>
      <c r="U118" s="57"/>
      <c r="V118" s="58"/>
      <c r="W118" s="57"/>
      <c r="X118" s="56"/>
      <c r="Y118" s="55"/>
      <c r="Z118" s="55"/>
      <c r="AA118" s="54"/>
    </row>
    <row r="119" spans="1:27" s="70" customFormat="1" x14ac:dyDescent="0.25">
      <c r="A119" s="65" t="s">
        <v>41</v>
      </c>
      <c r="B119" s="59">
        <v>3300</v>
      </c>
      <c r="C119" s="59">
        <v>5</v>
      </c>
      <c r="D119" s="72">
        <v>30</v>
      </c>
      <c r="E119" s="64">
        <v>21</v>
      </c>
      <c r="F119" s="63">
        <f>D119+E119</f>
        <v>51</v>
      </c>
      <c r="G119" s="64">
        <v>2</v>
      </c>
      <c r="H119" s="64">
        <v>0</v>
      </c>
      <c r="I119" s="91">
        <f>G119+H119</f>
        <v>2</v>
      </c>
      <c r="J119" s="72">
        <v>0</v>
      </c>
      <c r="K119" s="64">
        <v>1</v>
      </c>
      <c r="L119" s="63">
        <f>J119+K119</f>
        <v>1</v>
      </c>
      <c r="M119" s="72"/>
      <c r="N119" s="64"/>
      <c r="O119" s="91">
        <f>M119+N119</f>
        <v>0</v>
      </c>
      <c r="P119" s="72"/>
      <c r="Q119" s="64"/>
      <c r="R119" s="63">
        <f>P119+Q119</f>
        <v>0</v>
      </c>
      <c r="S119" s="64"/>
      <c r="T119" s="64"/>
      <c r="U119" s="91">
        <f>S119+T119</f>
        <v>0</v>
      </c>
      <c r="V119" s="72">
        <v>3</v>
      </c>
      <c r="W119" s="64">
        <v>5</v>
      </c>
      <c r="X119" s="63">
        <f>V119+W119</f>
        <v>8</v>
      </c>
      <c r="Y119" s="62">
        <f>D119+G119+J119+M119+P119+S119+V119</f>
        <v>35</v>
      </c>
      <c r="Z119" s="62">
        <f>E119+H119+K119+N119+Q119+T119+W119</f>
        <v>27</v>
      </c>
      <c r="AA119" s="71">
        <f>F119+I119+L119+O119+R119+U119+X119</f>
        <v>62</v>
      </c>
    </row>
    <row r="120" spans="1:27" x14ac:dyDescent="0.25">
      <c r="A120" s="65"/>
      <c r="B120" s="59"/>
      <c r="C120" s="59"/>
      <c r="D120" s="58"/>
      <c r="E120" s="57"/>
      <c r="F120" s="56"/>
      <c r="G120" s="57"/>
      <c r="H120" s="57"/>
      <c r="I120" s="57"/>
      <c r="J120" s="58"/>
      <c r="K120" s="57"/>
      <c r="L120" s="56"/>
      <c r="M120" s="58"/>
      <c r="N120" s="57"/>
      <c r="O120" s="57"/>
      <c r="P120" s="58"/>
      <c r="Q120" s="57"/>
      <c r="R120" s="56"/>
      <c r="S120" s="57"/>
      <c r="T120" s="57"/>
      <c r="U120" s="57"/>
      <c r="V120" s="58"/>
      <c r="W120" s="57"/>
      <c r="X120" s="56"/>
      <c r="Y120" s="55"/>
      <c r="Z120" s="55"/>
      <c r="AA120" s="54"/>
    </row>
    <row r="121" spans="1:27" s="70" customFormat="1" x14ac:dyDescent="0.25">
      <c r="A121" s="65" t="s">
        <v>40</v>
      </c>
      <c r="B121" s="59">
        <v>3500</v>
      </c>
      <c r="C121" s="59">
        <v>5</v>
      </c>
      <c r="D121" s="72">
        <v>6</v>
      </c>
      <c r="E121" s="64">
        <v>16</v>
      </c>
      <c r="F121" s="63">
        <f>D121+E121</f>
        <v>22</v>
      </c>
      <c r="G121" s="64"/>
      <c r="H121" s="64"/>
      <c r="I121" s="91">
        <f>G121+H121</f>
        <v>0</v>
      </c>
      <c r="J121" s="72"/>
      <c r="K121" s="64"/>
      <c r="L121" s="63">
        <f>J121+K121</f>
        <v>0</v>
      </c>
      <c r="M121" s="72"/>
      <c r="N121" s="64"/>
      <c r="O121" s="91">
        <f>M121+N121</f>
        <v>0</v>
      </c>
      <c r="P121" s="72">
        <v>0</v>
      </c>
      <c r="Q121" s="64">
        <v>3</v>
      </c>
      <c r="R121" s="63">
        <f>P121+Q121</f>
        <v>3</v>
      </c>
      <c r="S121" s="64"/>
      <c r="T121" s="64"/>
      <c r="U121" s="91">
        <f>S121+T121</f>
        <v>0</v>
      </c>
      <c r="V121" s="72">
        <v>0</v>
      </c>
      <c r="W121" s="64">
        <v>1</v>
      </c>
      <c r="X121" s="63">
        <f>V121+W121</f>
        <v>1</v>
      </c>
      <c r="Y121" s="62">
        <f>D121+G121+J121+M121+P121+S121+V121</f>
        <v>6</v>
      </c>
      <c r="Z121" s="62">
        <f>E121+H121+K121+N121+Q121+T121+W121</f>
        <v>20</v>
      </c>
      <c r="AA121" s="71">
        <f>F121+I121+L121+O121+R121+U121+X121</f>
        <v>26</v>
      </c>
    </row>
    <row r="122" spans="1:27" x14ac:dyDescent="0.25">
      <c r="A122" s="22"/>
      <c r="B122" s="21"/>
      <c r="C122" s="21"/>
      <c r="D122" s="58"/>
      <c r="E122" s="57"/>
      <c r="F122" s="56"/>
      <c r="G122" s="69"/>
      <c r="H122" s="69"/>
      <c r="I122" s="69"/>
      <c r="J122" s="58"/>
      <c r="K122" s="57"/>
      <c r="L122" s="56"/>
      <c r="M122" s="58"/>
      <c r="N122" s="69"/>
      <c r="O122" s="69"/>
      <c r="P122" s="58"/>
      <c r="Q122" s="57"/>
      <c r="R122" s="56"/>
      <c r="S122" s="69"/>
      <c r="T122" s="69"/>
      <c r="U122" s="69"/>
      <c r="V122" s="58"/>
      <c r="W122" s="57"/>
      <c r="X122" s="56"/>
      <c r="Y122" s="68"/>
      <c r="Z122" s="68"/>
      <c r="AA122" s="54"/>
    </row>
    <row r="123" spans="1:27" s="70" customFormat="1" x14ac:dyDescent="0.25">
      <c r="A123" s="65" t="s">
        <v>39</v>
      </c>
      <c r="B123" s="59">
        <v>3600</v>
      </c>
      <c r="C123" s="59">
        <v>5</v>
      </c>
      <c r="D123" s="72">
        <v>38</v>
      </c>
      <c r="E123" s="64">
        <v>26</v>
      </c>
      <c r="F123" s="63">
        <f>D123+E123</f>
        <v>64</v>
      </c>
      <c r="G123" s="64">
        <v>1</v>
      </c>
      <c r="H123" s="64">
        <v>1</v>
      </c>
      <c r="I123" s="91">
        <f>G123+H123</f>
        <v>2</v>
      </c>
      <c r="J123" s="72"/>
      <c r="K123" s="64"/>
      <c r="L123" s="91">
        <f>J123+K123</f>
        <v>0</v>
      </c>
      <c r="M123" s="72">
        <v>1</v>
      </c>
      <c r="N123" s="64">
        <v>0</v>
      </c>
      <c r="O123" s="91">
        <f>M123+N123</f>
        <v>1</v>
      </c>
      <c r="P123" s="72"/>
      <c r="Q123" s="64"/>
      <c r="R123" s="63">
        <f>P123+Q123</f>
        <v>0</v>
      </c>
      <c r="S123" s="64">
        <v>3</v>
      </c>
      <c r="T123" s="64">
        <v>0</v>
      </c>
      <c r="U123" s="91">
        <f>S123+T123</f>
        <v>3</v>
      </c>
      <c r="V123" s="72">
        <v>2</v>
      </c>
      <c r="W123" s="64">
        <v>3</v>
      </c>
      <c r="X123" s="63">
        <f>V123+W123</f>
        <v>5</v>
      </c>
      <c r="Y123" s="62">
        <f>D123+G123+J123+M123+P123+S123+V123</f>
        <v>45</v>
      </c>
      <c r="Z123" s="62">
        <f>E123+H123+K123+N123+Q123+T123+W123</f>
        <v>30</v>
      </c>
      <c r="AA123" s="71">
        <f>F123+I123+L123+O123+R123+U123+X123</f>
        <v>75</v>
      </c>
    </row>
    <row r="124" spans="1:27" s="2" customFormat="1" x14ac:dyDescent="0.25">
      <c r="A124" s="22"/>
      <c r="B124" s="21"/>
      <c r="C124" s="21"/>
      <c r="D124" s="58"/>
      <c r="E124" s="57"/>
      <c r="F124" s="56"/>
      <c r="G124" s="69"/>
      <c r="H124" s="69"/>
      <c r="I124" s="69"/>
      <c r="J124" s="58"/>
      <c r="K124" s="57"/>
      <c r="L124" s="56"/>
      <c r="M124" s="58"/>
      <c r="N124" s="69"/>
      <c r="O124" s="69"/>
      <c r="P124" s="58"/>
      <c r="Q124" s="57"/>
      <c r="R124" s="56"/>
      <c r="S124" s="69"/>
      <c r="T124" s="69"/>
      <c r="U124" s="69"/>
      <c r="V124" s="58"/>
      <c r="W124" s="57"/>
      <c r="X124" s="56"/>
      <c r="Y124" s="68"/>
      <c r="Z124" s="68"/>
      <c r="AA124" s="54"/>
    </row>
    <row r="125" spans="1:27" s="70" customFormat="1" x14ac:dyDescent="0.25">
      <c r="A125" s="110" t="s">
        <v>38</v>
      </c>
      <c r="B125" s="21">
        <v>3400</v>
      </c>
      <c r="C125" s="21">
        <v>5</v>
      </c>
      <c r="D125" s="72">
        <v>18</v>
      </c>
      <c r="E125" s="64">
        <v>5</v>
      </c>
      <c r="F125" s="63">
        <f>D125+E125</f>
        <v>23</v>
      </c>
      <c r="G125" s="109">
        <v>2</v>
      </c>
      <c r="H125" s="109">
        <v>1</v>
      </c>
      <c r="I125" s="108">
        <f>G125+H125</f>
        <v>3</v>
      </c>
      <c r="J125" s="72"/>
      <c r="K125" s="64"/>
      <c r="L125" s="91">
        <f>J125+K125</f>
        <v>0</v>
      </c>
      <c r="M125" s="72">
        <v>1</v>
      </c>
      <c r="N125" s="109">
        <v>0</v>
      </c>
      <c r="O125" s="108">
        <f>M125+N125</f>
        <v>1</v>
      </c>
      <c r="P125" s="72">
        <v>0</v>
      </c>
      <c r="Q125" s="64">
        <v>1</v>
      </c>
      <c r="R125" s="63">
        <f>P125+Q125</f>
        <v>1</v>
      </c>
      <c r="S125" s="109"/>
      <c r="T125" s="109"/>
      <c r="U125" s="108">
        <f>S125+T125</f>
        <v>0</v>
      </c>
      <c r="V125" s="72">
        <v>2</v>
      </c>
      <c r="W125" s="64">
        <v>1</v>
      </c>
      <c r="X125" s="63">
        <f>V125+W125</f>
        <v>3</v>
      </c>
      <c r="Y125" s="107">
        <f>D125+G125+J125+M125+P125+S125+V125</f>
        <v>23</v>
      </c>
      <c r="Z125" s="107">
        <f>E125+H125+K125+N125+Q125+T125+W125</f>
        <v>8</v>
      </c>
      <c r="AA125" s="71">
        <f>F125+I125+L125+O125+R125+U125+X125</f>
        <v>31</v>
      </c>
    </row>
    <row r="126" spans="1:27" s="45" customFormat="1" x14ac:dyDescent="0.25">
      <c r="A126" s="22"/>
      <c r="B126" s="21"/>
      <c r="C126" s="21"/>
      <c r="D126" s="72"/>
      <c r="E126" s="64"/>
      <c r="F126" s="127"/>
      <c r="G126" s="109"/>
      <c r="H126" s="109"/>
      <c r="I126" s="110"/>
      <c r="J126" s="72"/>
      <c r="K126" s="64"/>
      <c r="L126" s="65"/>
      <c r="M126" s="72"/>
      <c r="N126" s="109"/>
      <c r="O126" s="110"/>
      <c r="P126" s="72"/>
      <c r="Q126" s="64"/>
      <c r="R126" s="127"/>
      <c r="S126" s="109"/>
      <c r="T126" s="109"/>
      <c r="U126" s="110"/>
      <c r="V126" s="72"/>
      <c r="W126" s="64"/>
      <c r="X126" s="127"/>
      <c r="Y126" s="126"/>
      <c r="Z126" s="126"/>
      <c r="AA126" s="125"/>
    </row>
    <row r="127" spans="1:27" s="70" customFormat="1" x14ac:dyDescent="0.25">
      <c r="A127" s="110" t="s">
        <v>37</v>
      </c>
      <c r="B127" s="21">
        <v>3806</v>
      </c>
      <c r="C127" s="21">
        <v>5</v>
      </c>
      <c r="D127" s="72">
        <v>0</v>
      </c>
      <c r="E127" s="64">
        <v>3</v>
      </c>
      <c r="F127" s="63">
        <f>D127+E127</f>
        <v>3</v>
      </c>
      <c r="G127" s="109"/>
      <c r="H127" s="109"/>
      <c r="I127" s="108">
        <f>G127+H127</f>
        <v>0</v>
      </c>
      <c r="J127" s="72"/>
      <c r="K127" s="64"/>
      <c r="L127" s="91">
        <f>J127+K127</f>
        <v>0</v>
      </c>
      <c r="M127" s="72"/>
      <c r="N127" s="109"/>
      <c r="O127" s="108">
        <f>M127+N127</f>
        <v>0</v>
      </c>
      <c r="P127" s="72"/>
      <c r="Q127" s="64"/>
      <c r="R127" s="63">
        <f>P127+Q127</f>
        <v>0</v>
      </c>
      <c r="S127" s="109"/>
      <c r="T127" s="109"/>
      <c r="U127" s="108">
        <f>S127+T127</f>
        <v>0</v>
      </c>
      <c r="V127" s="72"/>
      <c r="W127" s="64"/>
      <c r="X127" s="63">
        <f>V127+W127</f>
        <v>0</v>
      </c>
      <c r="Y127" s="107">
        <f>D127+G127+J127+M127+P127+S127+V127</f>
        <v>0</v>
      </c>
      <c r="Z127" s="107">
        <f>E127+H127+K127+N127+Q127+T127+W127</f>
        <v>3</v>
      </c>
      <c r="AA127" s="71">
        <f>F127+I127+L127+O127+R127+U127+X127</f>
        <v>3</v>
      </c>
    </row>
    <row r="128" spans="1:27" ht="13.8" thickBot="1" x14ac:dyDescent="0.3">
      <c r="A128" s="22"/>
      <c r="B128" s="21"/>
      <c r="C128" s="21"/>
      <c r="D128" s="74"/>
      <c r="E128" s="73"/>
      <c r="F128" s="56"/>
      <c r="G128" s="69"/>
      <c r="H128" s="69"/>
      <c r="I128" s="69"/>
      <c r="J128" s="58"/>
      <c r="K128" s="57"/>
      <c r="L128" s="56"/>
      <c r="M128" s="58"/>
      <c r="N128" s="69"/>
      <c r="O128" s="69"/>
      <c r="P128" s="58"/>
      <c r="Q128" s="57"/>
      <c r="R128" s="56"/>
      <c r="S128" s="69"/>
      <c r="T128" s="69"/>
      <c r="U128" s="69"/>
      <c r="V128" s="58"/>
      <c r="W128" s="57"/>
      <c r="X128" s="56"/>
      <c r="Y128" s="68"/>
      <c r="Z128" s="68"/>
      <c r="AA128" s="54"/>
    </row>
    <row r="129" spans="1:27" s="2" customFormat="1" ht="13.8" thickBot="1" x14ac:dyDescent="0.3">
      <c r="A129" s="120" t="s">
        <v>36</v>
      </c>
      <c r="B129" s="124"/>
      <c r="C129" s="123">
        <v>5</v>
      </c>
      <c r="D129" s="122">
        <f>D109+D113+D114+D117+D119+D121+D110+D123+D125+D127</f>
        <v>131</v>
      </c>
      <c r="E129" s="120">
        <f>E109+E113+E114+E117+E119+E121+E110+E123+E125+E127</f>
        <v>134</v>
      </c>
      <c r="F129" s="121">
        <f>F109+F113+F114+F117+F119+F121+F110+F123+F125+F127</f>
        <v>265</v>
      </c>
      <c r="G129" s="120">
        <f>G109+G113+G114+G117+G119+G121+G110+G123+G125+G127</f>
        <v>9</v>
      </c>
      <c r="H129" s="120">
        <f>H109+H113+H114+H117+H119+H121+H110+H123+H125+H127</f>
        <v>4</v>
      </c>
      <c r="I129" s="120">
        <f>I109+I113+I114+I117+I119+I121+I110+I123+I125+I127</f>
        <v>13</v>
      </c>
      <c r="J129" s="122">
        <f>J109+J113+J114+J117+J119+J121+J110+J123+J125+J127</f>
        <v>0</v>
      </c>
      <c r="K129" s="120">
        <f>K109+K113+K114+K117+K119+K121+K110+K123+K125+K127</f>
        <v>1</v>
      </c>
      <c r="L129" s="120">
        <f>L109+L113+L114+L117+L119+L121+L110+L123+L125+L127</f>
        <v>1</v>
      </c>
      <c r="M129" s="122">
        <f>M109+M113+M114+M117+M119+M121+M110+M123+M125+M127</f>
        <v>10</v>
      </c>
      <c r="N129" s="120">
        <f>N109+N113+N114+N117+N119+N121+N110+N123+N125+N127</f>
        <v>2</v>
      </c>
      <c r="O129" s="121">
        <f>O109+O113+O114+O117+O119+O121+O110+O123+O125+O127</f>
        <v>12</v>
      </c>
      <c r="P129" s="120">
        <f>P109+P113+P114+P117+P119+P121+P110+P123+P125+P127</f>
        <v>3</v>
      </c>
      <c r="Q129" s="120">
        <f>Q109+Q113+Q114+Q117+Q119+Q121+Q110+Q123+Q125+Q127</f>
        <v>5</v>
      </c>
      <c r="R129" s="120">
        <f>R109+R113+R114+R117+R119+R121+R110+R123+R125+R127</f>
        <v>8</v>
      </c>
      <c r="S129" s="122">
        <f>S109+S113+S114+S117+S119+S121+S110+S123+S125+S127</f>
        <v>5</v>
      </c>
      <c r="T129" s="120">
        <f>T109+T113+T114+T117+T119+T121+T110+T123+T125+T127</f>
        <v>1</v>
      </c>
      <c r="U129" s="121">
        <f>U109+U113+U114+U117+U119+U121+U110+U123+U125+U127</f>
        <v>6</v>
      </c>
      <c r="V129" s="120">
        <f>V109+V113+V114+V117+V119+V121+V110+V123+V125+V127</f>
        <v>13</v>
      </c>
      <c r="W129" s="120">
        <f>W109+W113+W114+W117+W119+W121+W110+W123+W125+W127</f>
        <v>19</v>
      </c>
      <c r="X129" s="120">
        <f>X109+X113+X114+X117+X119+X121+X110+X123+X125+X127</f>
        <v>32</v>
      </c>
      <c r="Y129" s="119">
        <f>Y109+Y113+Y114+Y117+Y119+Y121+Y110+Y123+Y125+Y127</f>
        <v>171</v>
      </c>
      <c r="Z129" s="118">
        <f>Z109+Z113+Z114+Z117+Z119+Z121+Z110+Z123+Z125+Z127</f>
        <v>166</v>
      </c>
      <c r="AA129" s="117">
        <f>AA109+AA113+AA114+AA117+AA119+AA121+AA110+AA123+AA125+AA127</f>
        <v>337</v>
      </c>
    </row>
    <row r="130" spans="1:27" s="116" customFormat="1" ht="13.8" thickBot="1" x14ac:dyDescent="0.3">
      <c r="A130" s="48"/>
      <c r="B130" s="8"/>
      <c r="C130" s="8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47"/>
      <c r="Z130" s="47"/>
      <c r="AA130" s="46"/>
    </row>
    <row r="131" spans="1:27" ht="13.8" thickBot="1" x14ac:dyDescent="0.3">
      <c r="A131" s="115" t="s">
        <v>35</v>
      </c>
      <c r="B131" s="114"/>
      <c r="C131" s="114"/>
      <c r="D131" s="114"/>
      <c r="E131" s="114"/>
      <c r="F131" s="114"/>
      <c r="G131" s="114"/>
      <c r="H131" s="114"/>
      <c r="I131" s="114"/>
      <c r="J131" s="114"/>
      <c r="K131" s="114"/>
      <c r="L131" s="114"/>
      <c r="M131" s="114"/>
      <c r="N131" s="114"/>
      <c r="O131" s="114"/>
      <c r="P131" s="114"/>
      <c r="Q131" s="114"/>
      <c r="R131" s="114"/>
      <c r="S131" s="114"/>
      <c r="T131" s="114"/>
      <c r="U131" s="114"/>
      <c r="V131" s="114"/>
      <c r="W131" s="114"/>
      <c r="X131" s="114"/>
      <c r="Y131" s="114"/>
      <c r="Z131" s="114"/>
      <c r="AA131" s="113"/>
    </row>
    <row r="132" spans="1:27" s="2" customFormat="1" x14ac:dyDescent="0.25">
      <c r="A132" s="22"/>
      <c r="B132" s="21"/>
      <c r="C132" s="21"/>
      <c r="D132" s="58"/>
      <c r="E132" s="57"/>
      <c r="F132" s="56"/>
      <c r="G132" s="69"/>
      <c r="H132" s="69"/>
      <c r="I132" s="69"/>
      <c r="J132" s="58"/>
      <c r="K132" s="57"/>
      <c r="L132" s="56"/>
      <c r="M132" s="58"/>
      <c r="N132" s="69"/>
      <c r="O132" s="69"/>
      <c r="P132" s="58"/>
      <c r="Q132" s="57"/>
      <c r="R132" s="56"/>
      <c r="S132" s="69"/>
      <c r="T132" s="69"/>
      <c r="U132" s="69"/>
      <c r="V132" s="58"/>
      <c r="W132" s="57"/>
      <c r="X132" s="56"/>
      <c r="Y132" s="68"/>
      <c r="Z132" s="68"/>
      <c r="AA132" s="54"/>
    </row>
    <row r="133" spans="1:27" s="2" customFormat="1" x14ac:dyDescent="0.25">
      <c r="A133" s="22" t="s">
        <v>34</v>
      </c>
      <c r="B133" s="95">
        <v>4320</v>
      </c>
      <c r="C133" s="95">
        <v>5</v>
      </c>
      <c r="D133" s="36">
        <v>60</v>
      </c>
      <c r="E133" s="35">
        <v>14</v>
      </c>
      <c r="F133" s="34">
        <f>D133+E133</f>
        <v>74</v>
      </c>
      <c r="G133" s="94">
        <v>16</v>
      </c>
      <c r="H133" s="94">
        <v>2</v>
      </c>
      <c r="I133" s="93">
        <f>G133+H133</f>
        <v>18</v>
      </c>
      <c r="J133" s="36">
        <v>0</v>
      </c>
      <c r="K133" s="35">
        <v>1</v>
      </c>
      <c r="L133" s="93">
        <f>J133+K133</f>
        <v>1</v>
      </c>
      <c r="M133" s="36">
        <v>2</v>
      </c>
      <c r="N133" s="94">
        <v>1</v>
      </c>
      <c r="O133" s="93">
        <f>M133+N133</f>
        <v>3</v>
      </c>
      <c r="P133" s="36">
        <v>3</v>
      </c>
      <c r="Q133" s="35">
        <v>0</v>
      </c>
      <c r="R133" s="34">
        <f>P133+Q133</f>
        <v>3</v>
      </c>
      <c r="S133" s="94"/>
      <c r="T133" s="94"/>
      <c r="U133" s="34">
        <f>S133+T133</f>
        <v>0</v>
      </c>
      <c r="V133" s="36">
        <v>6</v>
      </c>
      <c r="W133" s="35">
        <v>1</v>
      </c>
      <c r="X133" s="34">
        <f>V133+W133</f>
        <v>7</v>
      </c>
      <c r="Y133" s="92">
        <f>D133+G133+J133+M133+P133+S133+V133</f>
        <v>87</v>
      </c>
      <c r="Z133" s="92">
        <f>E133+H133+K133+N133+Q133+T133+W133</f>
        <v>19</v>
      </c>
      <c r="AA133" s="32">
        <f>F133+I133+L133+O133+R133+U133+X133</f>
        <v>106</v>
      </c>
    </row>
    <row r="134" spans="1:27" s="2" customFormat="1" ht="13.8" thickBot="1" x14ac:dyDescent="0.3">
      <c r="A134" s="22" t="s">
        <v>33</v>
      </c>
      <c r="B134" s="95">
        <v>4330</v>
      </c>
      <c r="C134" s="95">
        <v>5</v>
      </c>
      <c r="D134" s="36"/>
      <c r="E134" s="35"/>
      <c r="F134" s="34">
        <f>D134+E134</f>
        <v>0</v>
      </c>
      <c r="G134" s="94"/>
      <c r="H134" s="94"/>
      <c r="I134" s="93">
        <f>G134+H134</f>
        <v>0</v>
      </c>
      <c r="J134" s="36"/>
      <c r="K134" s="35"/>
      <c r="L134" s="34">
        <f>J134+K134</f>
        <v>0</v>
      </c>
      <c r="M134" s="36"/>
      <c r="N134" s="94"/>
      <c r="O134" s="93">
        <f>M134+N134</f>
        <v>0</v>
      </c>
      <c r="P134" s="36"/>
      <c r="Q134" s="35"/>
      <c r="R134" s="34">
        <f>P134+Q134</f>
        <v>0</v>
      </c>
      <c r="S134" s="94"/>
      <c r="T134" s="94"/>
      <c r="U134" s="93">
        <f>S134+T134</f>
        <v>0</v>
      </c>
      <c r="V134" s="36"/>
      <c r="W134" s="35"/>
      <c r="X134" s="34">
        <f>V134+W134</f>
        <v>0</v>
      </c>
      <c r="Y134" s="92">
        <f>D134+G134+J134+M134+P134+S134+V134</f>
        <v>0</v>
      </c>
      <c r="Z134" s="92">
        <f>E134+H134+K134+N134+Q134+T134+W134</f>
        <v>0</v>
      </c>
      <c r="AA134" s="32">
        <f>F134+I134+L134+O134+R134+U134+X134</f>
        <v>0</v>
      </c>
    </row>
    <row r="135" spans="1:27" ht="13.8" thickBot="1" x14ac:dyDescent="0.3">
      <c r="A135" s="48" t="s">
        <v>32</v>
      </c>
      <c r="B135" s="8"/>
      <c r="C135" s="8"/>
      <c r="D135" s="87">
        <f>SUBTOTAL(9,D133:D134)</f>
        <v>60</v>
      </c>
      <c r="E135" s="6">
        <f>SUBTOTAL(9,E133:E134)</f>
        <v>14</v>
      </c>
      <c r="F135" s="5">
        <f>SUBTOTAL(9,F133:F134)</f>
        <v>74</v>
      </c>
      <c r="G135" s="6">
        <f>SUBTOTAL(9,G133:G134)</f>
        <v>16</v>
      </c>
      <c r="H135" s="6">
        <f>SUBTOTAL(9,H133:H134)</f>
        <v>2</v>
      </c>
      <c r="I135" s="5">
        <f>SUBTOTAL(9,I133:I134)</f>
        <v>18</v>
      </c>
      <c r="J135" s="87">
        <f>SUBTOTAL(9,J133:J134)</f>
        <v>0</v>
      </c>
      <c r="K135" s="6">
        <f>SUBTOTAL(9,K133:K134)</f>
        <v>1</v>
      </c>
      <c r="L135" s="5">
        <f>SUBTOTAL(9,L133:L134)</f>
        <v>1</v>
      </c>
      <c r="M135" s="87">
        <f>SUBTOTAL(9,M133:M134)</f>
        <v>2</v>
      </c>
      <c r="N135" s="6">
        <f>SUBTOTAL(9,N133:N134)</f>
        <v>1</v>
      </c>
      <c r="O135" s="5">
        <f>SUBTOTAL(9,O133:O134)</f>
        <v>3</v>
      </c>
      <c r="P135" s="112">
        <f>SUBTOTAL(9,P133:P134)</f>
        <v>3</v>
      </c>
      <c r="Q135" s="111">
        <f>SUBTOTAL(9,Q133:Q134)</f>
        <v>0</v>
      </c>
      <c r="R135" s="5">
        <f>SUBTOTAL(9,R133:R134)</f>
        <v>3</v>
      </c>
      <c r="S135" s="6">
        <f>SUBTOTAL(9,S133:S134)</f>
        <v>0</v>
      </c>
      <c r="T135" s="6">
        <f>SUBTOTAL(9,T133:T134)</f>
        <v>0</v>
      </c>
      <c r="U135" s="5">
        <f>SUBTOTAL(9,U133:U134)</f>
        <v>0</v>
      </c>
      <c r="V135" s="87">
        <f>SUBTOTAL(9,V133:V134)</f>
        <v>6</v>
      </c>
      <c r="W135" s="6">
        <f>SUBTOTAL(9,W133:W134)</f>
        <v>1</v>
      </c>
      <c r="X135" s="5">
        <f>SUBTOTAL(9,X133:X134)</f>
        <v>7</v>
      </c>
      <c r="Y135" s="4">
        <f>D135+G135+J135+M135+P135+S135+V135</f>
        <v>87</v>
      </c>
      <c r="Z135" s="4">
        <f>E135+H135+K135+N135+Q135+T135+W135</f>
        <v>19</v>
      </c>
      <c r="AA135" s="3">
        <f>SUBTOTAL(9,AA133:AA134)</f>
        <v>106</v>
      </c>
    </row>
    <row r="136" spans="1:27" x14ac:dyDescent="0.25">
      <c r="A136" s="22"/>
      <c r="B136" s="21"/>
      <c r="C136" s="21"/>
      <c r="D136" s="58"/>
      <c r="E136" s="57"/>
      <c r="F136" s="56"/>
      <c r="G136" s="69"/>
      <c r="H136" s="69"/>
      <c r="I136" s="69"/>
      <c r="J136" s="58"/>
      <c r="K136" s="57"/>
      <c r="L136" s="56"/>
      <c r="M136" s="58"/>
      <c r="N136" s="69"/>
      <c r="O136" s="69"/>
      <c r="P136" s="58"/>
      <c r="Q136" s="57"/>
      <c r="R136" s="56"/>
      <c r="S136" s="69"/>
      <c r="T136" s="69"/>
      <c r="U136" s="69"/>
      <c r="V136" s="58"/>
      <c r="W136" s="57"/>
      <c r="X136" s="56"/>
      <c r="Y136" s="68"/>
      <c r="Z136" s="68"/>
      <c r="AA136" s="54"/>
    </row>
    <row r="137" spans="1:27" s="70" customFormat="1" x14ac:dyDescent="0.25">
      <c r="A137" s="110" t="s">
        <v>31</v>
      </c>
      <c r="B137" s="21">
        <v>4120</v>
      </c>
      <c r="C137" s="21">
        <v>5</v>
      </c>
      <c r="D137" s="72">
        <v>167</v>
      </c>
      <c r="E137" s="64">
        <v>22</v>
      </c>
      <c r="F137" s="63">
        <f>D137+E137</f>
        <v>189</v>
      </c>
      <c r="G137" s="109">
        <v>3</v>
      </c>
      <c r="H137" s="109">
        <v>0</v>
      </c>
      <c r="I137" s="108">
        <f>G137+H137</f>
        <v>3</v>
      </c>
      <c r="J137" s="72"/>
      <c r="K137" s="64"/>
      <c r="L137" s="63">
        <f>J137+K137</f>
        <v>0</v>
      </c>
      <c r="M137" s="72">
        <v>1</v>
      </c>
      <c r="N137" s="109">
        <v>0</v>
      </c>
      <c r="O137" s="108">
        <f>M137+N137</f>
        <v>1</v>
      </c>
      <c r="P137" s="72">
        <v>1</v>
      </c>
      <c r="Q137" s="64">
        <v>0</v>
      </c>
      <c r="R137" s="63">
        <f>P137+Q137</f>
        <v>1</v>
      </c>
      <c r="S137" s="109"/>
      <c r="T137" s="109"/>
      <c r="U137" s="108">
        <f>S137+T137</f>
        <v>0</v>
      </c>
      <c r="V137" s="72">
        <v>5</v>
      </c>
      <c r="W137" s="64">
        <v>0</v>
      </c>
      <c r="X137" s="63">
        <f>V137+W137</f>
        <v>5</v>
      </c>
      <c r="Y137" s="107">
        <f>D137+G137+J137+M137+P137+S137+V137</f>
        <v>177</v>
      </c>
      <c r="Z137" s="107">
        <f>E137+H137+K137+N137+Q137+T137+W137</f>
        <v>22</v>
      </c>
      <c r="AA137" s="71">
        <f>F137+I137+L137+O137+R137+U137+X137</f>
        <v>199</v>
      </c>
    </row>
    <row r="138" spans="1:27" ht="13.8" thickBot="1" x14ac:dyDescent="0.3">
      <c r="A138" s="22"/>
      <c r="B138" s="21"/>
      <c r="C138" s="21"/>
      <c r="D138" s="58"/>
      <c r="E138" s="57"/>
      <c r="F138" s="56"/>
      <c r="G138" s="69"/>
      <c r="H138" s="69"/>
      <c r="I138" s="69"/>
      <c r="J138" s="58"/>
      <c r="K138" s="57"/>
      <c r="L138" s="56"/>
      <c r="M138" s="58"/>
      <c r="N138" s="69"/>
      <c r="O138" s="69"/>
      <c r="P138" s="58"/>
      <c r="Q138" s="57"/>
      <c r="R138" s="56"/>
      <c r="S138" s="69"/>
      <c r="T138" s="69"/>
      <c r="U138" s="69"/>
      <c r="V138" s="58"/>
      <c r="W138" s="57"/>
      <c r="X138" s="56"/>
      <c r="Y138" s="68"/>
      <c r="Z138" s="68"/>
      <c r="AA138" s="54"/>
    </row>
    <row r="139" spans="1:27" ht="13.8" thickBot="1" x14ac:dyDescent="0.3">
      <c r="A139" s="104" t="s">
        <v>30</v>
      </c>
      <c r="B139" s="106"/>
      <c r="C139" s="106">
        <v>5</v>
      </c>
      <c r="D139" s="105">
        <f>D137+D133+D134</f>
        <v>227</v>
      </c>
      <c r="E139" s="104">
        <f>E137+E133+E134</f>
        <v>36</v>
      </c>
      <c r="F139" s="104">
        <f>F137+F133+F134</f>
        <v>263</v>
      </c>
      <c r="G139" s="105">
        <f>G137+G133+G134</f>
        <v>19</v>
      </c>
      <c r="H139" s="104">
        <f>H137+H133+H134</f>
        <v>2</v>
      </c>
      <c r="I139" s="104">
        <f>I137+I133+I134</f>
        <v>21</v>
      </c>
      <c r="J139" s="105">
        <f>J137+J133+J134</f>
        <v>0</v>
      </c>
      <c r="K139" s="104">
        <f>K137+K133+K134</f>
        <v>1</v>
      </c>
      <c r="L139" s="104">
        <f>L137+L133+L134</f>
        <v>1</v>
      </c>
      <c r="M139" s="105">
        <f>M137+M133+M134</f>
        <v>3</v>
      </c>
      <c r="N139" s="104">
        <f>N137+N133+N134</f>
        <v>1</v>
      </c>
      <c r="O139" s="104">
        <f>O137+O133+O134</f>
        <v>4</v>
      </c>
      <c r="P139" s="105">
        <f>P137+P133+P134</f>
        <v>4</v>
      </c>
      <c r="Q139" s="104">
        <f>Q137+Q133+Q134</f>
        <v>0</v>
      </c>
      <c r="R139" s="104">
        <f>R137+R133+R134</f>
        <v>4</v>
      </c>
      <c r="S139" s="105">
        <f>S137+S133+S134</f>
        <v>0</v>
      </c>
      <c r="T139" s="104">
        <f>T137+T133+T134</f>
        <v>0</v>
      </c>
      <c r="U139" s="104">
        <f>U137+U133+U134</f>
        <v>0</v>
      </c>
      <c r="V139" s="105">
        <f>V137+V133+V134</f>
        <v>11</v>
      </c>
      <c r="W139" s="104">
        <f>W137+W133+W134</f>
        <v>1</v>
      </c>
      <c r="X139" s="104">
        <f>X137+X133+X134</f>
        <v>12</v>
      </c>
      <c r="Y139" s="105">
        <f>Y137+Y133+Y134</f>
        <v>264</v>
      </c>
      <c r="Z139" s="104">
        <f>Z137+Z133+Z134</f>
        <v>41</v>
      </c>
      <c r="AA139" s="103">
        <f>AA137+AA133+AA134</f>
        <v>305</v>
      </c>
    </row>
    <row r="140" spans="1:27" s="45" customFormat="1" ht="13.8" thickBot="1" x14ac:dyDescent="0.3">
      <c r="A140" s="48"/>
      <c r="B140" s="8"/>
      <c r="C140" s="8"/>
      <c r="D140" s="102"/>
      <c r="E140" s="47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  <c r="X140" s="47"/>
      <c r="Y140" s="47"/>
      <c r="Z140" s="47"/>
      <c r="AA140" s="46"/>
    </row>
    <row r="141" spans="1:27" ht="13.8" thickBot="1" x14ac:dyDescent="0.3">
      <c r="A141" s="101" t="s">
        <v>29</v>
      </c>
      <c r="B141" s="100"/>
      <c r="C141" s="100"/>
      <c r="D141" s="99"/>
      <c r="E141" s="98"/>
      <c r="F141" s="98"/>
      <c r="G141" s="98"/>
      <c r="H141" s="98"/>
      <c r="I141" s="98"/>
      <c r="J141" s="98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  <c r="V141" s="98"/>
      <c r="W141" s="98"/>
      <c r="X141" s="98"/>
      <c r="Y141" s="98"/>
      <c r="Z141" s="97"/>
      <c r="AA141" s="96"/>
    </row>
    <row r="142" spans="1:27" x14ac:dyDescent="0.25">
      <c r="A142" s="22"/>
      <c r="B142" s="21"/>
      <c r="C142" s="21"/>
      <c r="D142" s="20"/>
      <c r="E142" s="19"/>
      <c r="F142" s="40"/>
      <c r="G142" s="41"/>
      <c r="H142" s="41"/>
      <c r="I142" s="41"/>
      <c r="J142" s="20"/>
      <c r="K142" s="19"/>
      <c r="L142" s="40"/>
      <c r="M142" s="20"/>
      <c r="N142" s="41"/>
      <c r="O142" s="41"/>
      <c r="P142" s="20"/>
      <c r="Q142" s="19"/>
      <c r="R142" s="40"/>
      <c r="S142" s="41"/>
      <c r="T142" s="41"/>
      <c r="U142" s="41"/>
      <c r="V142" s="20"/>
      <c r="W142" s="19"/>
      <c r="X142" s="40"/>
      <c r="Y142" s="18"/>
      <c r="Z142" s="18"/>
      <c r="AA142" s="17"/>
    </row>
    <row r="143" spans="1:27" s="2" customFormat="1" x14ac:dyDescent="0.25">
      <c r="A143" s="22" t="s">
        <v>28</v>
      </c>
      <c r="B143" s="95">
        <v>5020</v>
      </c>
      <c r="C143" s="95">
        <v>5</v>
      </c>
      <c r="D143" s="36">
        <v>2</v>
      </c>
      <c r="E143" s="35">
        <v>14</v>
      </c>
      <c r="F143" s="34">
        <f>D143+E143</f>
        <v>16</v>
      </c>
      <c r="G143" s="94"/>
      <c r="H143" s="94"/>
      <c r="I143" s="93">
        <f>G143+H143</f>
        <v>0</v>
      </c>
      <c r="J143" s="36"/>
      <c r="K143" s="35"/>
      <c r="L143" s="34">
        <f>J143+K143</f>
        <v>0</v>
      </c>
      <c r="M143" s="36">
        <v>0</v>
      </c>
      <c r="N143" s="94">
        <v>2</v>
      </c>
      <c r="O143" s="93">
        <f>M143+N143</f>
        <v>2</v>
      </c>
      <c r="P143" s="36">
        <v>0</v>
      </c>
      <c r="Q143" s="35">
        <v>1</v>
      </c>
      <c r="R143" s="34">
        <f>P143+Q143</f>
        <v>1</v>
      </c>
      <c r="S143" s="94"/>
      <c r="T143" s="94"/>
      <c r="U143" s="93">
        <f>S143+T143</f>
        <v>0</v>
      </c>
      <c r="V143" s="36">
        <v>0</v>
      </c>
      <c r="W143" s="35">
        <v>2</v>
      </c>
      <c r="X143" s="34">
        <f>V143+W143</f>
        <v>2</v>
      </c>
      <c r="Y143" s="92">
        <f>D143+G143+J143+M143+P143+S143+V143</f>
        <v>2</v>
      </c>
      <c r="Z143" s="92">
        <f>E143+H143+K143+N143+Q143+T143+W143</f>
        <v>19</v>
      </c>
      <c r="AA143" s="32">
        <f>Y143+Z143</f>
        <v>21</v>
      </c>
    </row>
    <row r="144" spans="1:27" s="2" customFormat="1" x14ac:dyDescent="0.25">
      <c r="A144" s="22" t="s">
        <v>27</v>
      </c>
      <c r="B144" s="95">
        <v>5070</v>
      </c>
      <c r="C144" s="95">
        <v>5</v>
      </c>
      <c r="D144" s="36">
        <v>1</v>
      </c>
      <c r="E144" s="35">
        <v>10</v>
      </c>
      <c r="F144" s="34">
        <f>D144+E144</f>
        <v>11</v>
      </c>
      <c r="G144" s="94">
        <v>1</v>
      </c>
      <c r="H144" s="94">
        <v>2</v>
      </c>
      <c r="I144" s="34">
        <f>G144+H144</f>
        <v>3</v>
      </c>
      <c r="J144" s="36"/>
      <c r="K144" s="35"/>
      <c r="L144" s="34">
        <f>J144+K144</f>
        <v>0</v>
      </c>
      <c r="M144" s="36">
        <v>1</v>
      </c>
      <c r="N144" s="94">
        <v>3</v>
      </c>
      <c r="O144" s="34">
        <f>M144+N144</f>
        <v>4</v>
      </c>
      <c r="P144" s="36"/>
      <c r="Q144" s="35"/>
      <c r="R144" s="34">
        <f>P144+Q144</f>
        <v>0</v>
      </c>
      <c r="S144" s="94"/>
      <c r="T144" s="94"/>
      <c r="U144" s="34">
        <f>S144+T144</f>
        <v>0</v>
      </c>
      <c r="V144" s="36">
        <v>0</v>
      </c>
      <c r="W144" s="35">
        <v>2</v>
      </c>
      <c r="X144" s="34">
        <f>V144+W144</f>
        <v>2</v>
      </c>
      <c r="Y144" s="92">
        <f>D144+G144+J144+M144+P144+S144+V144</f>
        <v>3</v>
      </c>
      <c r="Z144" s="92">
        <f>E144+H144+K144+N144+Q144+T144+W144</f>
        <v>17</v>
      </c>
      <c r="AA144" s="32">
        <f>Y144+Z144</f>
        <v>20</v>
      </c>
    </row>
    <row r="145" spans="1:27" s="2" customFormat="1" ht="13.8" thickBot="1" x14ac:dyDescent="0.3">
      <c r="A145" s="22" t="s">
        <v>26</v>
      </c>
      <c r="B145" s="95">
        <v>5120</v>
      </c>
      <c r="C145" s="95">
        <v>5</v>
      </c>
      <c r="D145" s="36">
        <v>1</v>
      </c>
      <c r="E145" s="35">
        <v>10</v>
      </c>
      <c r="F145" s="34">
        <f>D145+E145</f>
        <v>11</v>
      </c>
      <c r="G145" s="94">
        <v>0</v>
      </c>
      <c r="H145" s="94">
        <v>1</v>
      </c>
      <c r="I145" s="93">
        <f>G145+H145</f>
        <v>1</v>
      </c>
      <c r="J145" s="36"/>
      <c r="K145" s="35"/>
      <c r="L145" s="34">
        <f>J145+K145</f>
        <v>0</v>
      </c>
      <c r="M145" s="36"/>
      <c r="N145" s="94"/>
      <c r="O145" s="93">
        <f>M145+N145</f>
        <v>0</v>
      </c>
      <c r="P145" s="36"/>
      <c r="Q145" s="35"/>
      <c r="R145" s="34">
        <f>P145+Q145</f>
        <v>0</v>
      </c>
      <c r="S145" s="94">
        <v>1</v>
      </c>
      <c r="T145" s="94">
        <v>2</v>
      </c>
      <c r="U145" s="93">
        <f>S145+T145</f>
        <v>3</v>
      </c>
      <c r="V145" s="36">
        <v>1</v>
      </c>
      <c r="W145" s="35">
        <v>0</v>
      </c>
      <c r="X145" s="34">
        <f>V145+W145</f>
        <v>1</v>
      </c>
      <c r="Y145" s="92">
        <f>D145+G145+J145+M145+P145+S145+V145</f>
        <v>3</v>
      </c>
      <c r="Z145" s="92">
        <f>E145+H145+K145+N145+Q145+T145+W145</f>
        <v>13</v>
      </c>
      <c r="AA145" s="32">
        <f>Y145+Z145</f>
        <v>16</v>
      </c>
    </row>
    <row r="146" spans="1:27" ht="13.8" thickBot="1" x14ac:dyDescent="0.3">
      <c r="A146" s="48" t="s">
        <v>25</v>
      </c>
      <c r="B146" s="8"/>
      <c r="C146" s="8"/>
      <c r="D146" s="87">
        <f>SUBTOTAL(9,D143:D145)</f>
        <v>4</v>
      </c>
      <c r="E146" s="6">
        <f>SUBTOTAL(9,E143:E145)</f>
        <v>34</v>
      </c>
      <c r="F146" s="5">
        <f>SUBTOTAL(9,F143:F145)</f>
        <v>38</v>
      </c>
      <c r="G146" s="87">
        <f>SUBTOTAL(9,G143:G145)</f>
        <v>1</v>
      </c>
      <c r="H146" s="6">
        <f>SUBTOTAL(9,H143:H145)</f>
        <v>3</v>
      </c>
      <c r="I146" s="5">
        <f>SUBTOTAL(9,I143:I145)</f>
        <v>4</v>
      </c>
      <c r="J146" s="87">
        <f>SUBTOTAL(9,J143:J145)</f>
        <v>0</v>
      </c>
      <c r="K146" s="6">
        <f>SUBTOTAL(9,K143:K145)</f>
        <v>0</v>
      </c>
      <c r="L146" s="5">
        <f>SUBTOTAL(9,L143:L145)</f>
        <v>0</v>
      </c>
      <c r="M146" s="87">
        <f>SUBTOTAL(9,M143:M145)</f>
        <v>1</v>
      </c>
      <c r="N146" s="6">
        <f>SUBTOTAL(9,N143:N145)</f>
        <v>5</v>
      </c>
      <c r="O146" s="5">
        <f>SUBTOTAL(9,O143:O145)</f>
        <v>6</v>
      </c>
      <c r="P146" s="87">
        <f>SUBTOTAL(9,P143:P145)</f>
        <v>0</v>
      </c>
      <c r="Q146" s="6">
        <f>SUBTOTAL(9,Q143:Q145)</f>
        <v>1</v>
      </c>
      <c r="R146" s="5">
        <f>SUBTOTAL(9,R143:R145)</f>
        <v>1</v>
      </c>
      <c r="S146" s="87">
        <f>SUBTOTAL(9,S143:S145)</f>
        <v>1</v>
      </c>
      <c r="T146" s="6">
        <f>SUBTOTAL(9,T143:T145)</f>
        <v>2</v>
      </c>
      <c r="U146" s="5">
        <f>SUBTOTAL(9,U143:U145)</f>
        <v>3</v>
      </c>
      <c r="V146" s="87">
        <f>SUBTOTAL(9,V143:V145)</f>
        <v>1</v>
      </c>
      <c r="W146" s="6">
        <f>SUBTOTAL(9,W143:W145)</f>
        <v>4</v>
      </c>
      <c r="X146" s="5">
        <f>SUBTOTAL(9,X143:X145)</f>
        <v>5</v>
      </c>
      <c r="Y146" s="86">
        <f>D146+G146+J146+M146+P146+S146+V146</f>
        <v>8</v>
      </c>
      <c r="Z146" s="4">
        <f>E146+H146+K146+N146+Q146+T146+W146</f>
        <v>49</v>
      </c>
      <c r="AA146" s="3">
        <f>SUBTOTAL(9,AA143:AA145)</f>
        <v>57</v>
      </c>
    </row>
    <row r="147" spans="1:27" x14ac:dyDescent="0.25">
      <c r="A147" s="65"/>
      <c r="B147" s="59"/>
      <c r="C147" s="59"/>
      <c r="D147" s="58"/>
      <c r="E147" s="57"/>
      <c r="F147" s="56"/>
      <c r="G147" s="57"/>
      <c r="H147" s="57"/>
      <c r="I147" s="57"/>
      <c r="J147" s="58"/>
      <c r="K147" s="57"/>
      <c r="L147" s="56"/>
      <c r="M147" s="58"/>
      <c r="N147" s="57"/>
      <c r="O147" s="57"/>
      <c r="P147" s="58"/>
      <c r="Q147" s="57"/>
      <c r="R147" s="56"/>
      <c r="S147" s="57"/>
      <c r="T147" s="57"/>
      <c r="U147" s="57"/>
      <c r="V147" s="58"/>
      <c r="W147" s="57"/>
      <c r="X147" s="56"/>
      <c r="Y147" s="55"/>
      <c r="Z147" s="55"/>
      <c r="AA147" s="54"/>
    </row>
    <row r="148" spans="1:27" s="70" customFormat="1" x14ac:dyDescent="0.25">
      <c r="A148" s="65" t="s">
        <v>24</v>
      </c>
      <c r="B148" s="59">
        <v>5140</v>
      </c>
      <c r="C148" s="59">
        <v>5</v>
      </c>
      <c r="D148" s="72">
        <v>2</v>
      </c>
      <c r="E148" s="64">
        <v>11</v>
      </c>
      <c r="F148" s="63">
        <f>D148+E148</f>
        <v>13</v>
      </c>
      <c r="G148" s="64">
        <v>0</v>
      </c>
      <c r="H148" s="64">
        <v>1</v>
      </c>
      <c r="I148" s="91">
        <f>G148+H148</f>
        <v>1</v>
      </c>
      <c r="J148" s="72"/>
      <c r="K148" s="64"/>
      <c r="L148" s="63">
        <f>J148+K148</f>
        <v>0</v>
      </c>
      <c r="M148" s="72">
        <v>0</v>
      </c>
      <c r="N148" s="64">
        <v>3</v>
      </c>
      <c r="O148" s="91">
        <f>M148+N148</f>
        <v>3</v>
      </c>
      <c r="P148" s="72"/>
      <c r="Q148" s="64"/>
      <c r="R148" s="63">
        <f>P148+Q148</f>
        <v>0</v>
      </c>
      <c r="S148" s="64">
        <v>0</v>
      </c>
      <c r="T148" s="64">
        <v>2</v>
      </c>
      <c r="U148" s="91">
        <f>S148+T148</f>
        <v>2</v>
      </c>
      <c r="V148" s="72">
        <v>2</v>
      </c>
      <c r="W148" s="64">
        <v>2</v>
      </c>
      <c r="X148" s="63">
        <f>V148+W148</f>
        <v>4</v>
      </c>
      <c r="Y148" s="62">
        <f>D148+G148+J148+M148+P148+S148+V148</f>
        <v>4</v>
      </c>
      <c r="Z148" s="62">
        <f>E148+H148+K148+N148+Q148+T148+W148</f>
        <v>19</v>
      </c>
      <c r="AA148" s="71">
        <f>F148+I148+L148+O148+R148+U148+X148</f>
        <v>23</v>
      </c>
    </row>
    <row r="149" spans="1:27" x14ac:dyDescent="0.25">
      <c r="A149" s="65"/>
      <c r="B149" s="59"/>
      <c r="C149" s="59"/>
      <c r="D149" s="58"/>
      <c r="E149" s="57"/>
      <c r="F149" s="56"/>
      <c r="G149" s="57"/>
      <c r="H149" s="57"/>
      <c r="I149" s="57"/>
      <c r="J149" s="58"/>
      <c r="K149" s="57"/>
      <c r="L149" s="56"/>
      <c r="M149" s="58"/>
      <c r="N149" s="57"/>
      <c r="O149" s="57"/>
      <c r="P149" s="58"/>
      <c r="Q149" s="57"/>
      <c r="R149" s="56"/>
      <c r="S149" s="57"/>
      <c r="T149" s="57"/>
      <c r="U149" s="57"/>
      <c r="V149" s="58"/>
      <c r="W149" s="57"/>
      <c r="X149" s="56"/>
      <c r="Y149" s="55"/>
      <c r="Z149" s="55"/>
      <c r="AA149" s="54"/>
    </row>
    <row r="150" spans="1:27" s="2" customFormat="1" x14ac:dyDescent="0.25">
      <c r="A150" s="90" t="s">
        <v>23</v>
      </c>
      <c r="B150" s="37">
        <v>5180</v>
      </c>
      <c r="C150" s="37">
        <v>5</v>
      </c>
      <c r="D150" s="36"/>
      <c r="E150" s="35"/>
      <c r="F150" s="34">
        <f>D150+E150</f>
        <v>0</v>
      </c>
      <c r="G150" s="35"/>
      <c r="H150" s="35"/>
      <c r="I150" s="39">
        <f>G150+H150</f>
        <v>0</v>
      </c>
      <c r="J150" s="36"/>
      <c r="K150" s="35"/>
      <c r="L150" s="34">
        <f>J150+K150</f>
        <v>0</v>
      </c>
      <c r="M150" s="36"/>
      <c r="N150" s="35"/>
      <c r="O150" s="39">
        <f>M150+N150</f>
        <v>0</v>
      </c>
      <c r="P150" s="36"/>
      <c r="Q150" s="35"/>
      <c r="R150" s="34">
        <f>P150+Q150</f>
        <v>0</v>
      </c>
      <c r="S150" s="35"/>
      <c r="T150" s="35"/>
      <c r="U150" s="39">
        <f>S150+T150</f>
        <v>0</v>
      </c>
      <c r="V150" s="36"/>
      <c r="W150" s="35"/>
      <c r="X150" s="34">
        <f>V150+W150</f>
        <v>0</v>
      </c>
      <c r="Y150" s="92">
        <f>D150+G150+J150+M150+P150+S150+V150</f>
        <v>0</v>
      </c>
      <c r="Z150" s="92">
        <f>E150+H150+K150+N150+Q150+T150+W150</f>
        <v>0</v>
      </c>
      <c r="AA150" s="32">
        <f>F150+I150+L150+O150+R150+U150+X150</f>
        <v>0</v>
      </c>
    </row>
    <row r="151" spans="1:27" s="2" customFormat="1" ht="13.8" thickBot="1" x14ac:dyDescent="0.3">
      <c r="A151" s="90" t="s">
        <v>22</v>
      </c>
      <c r="B151" s="37">
        <v>5185</v>
      </c>
      <c r="C151" s="37">
        <v>5</v>
      </c>
      <c r="D151" s="36">
        <v>1</v>
      </c>
      <c r="E151" s="35">
        <v>2</v>
      </c>
      <c r="F151" s="34">
        <f>D151+E151</f>
        <v>3</v>
      </c>
      <c r="G151" s="35"/>
      <c r="H151" s="35"/>
      <c r="I151" s="39">
        <f>G151+H151</f>
        <v>0</v>
      </c>
      <c r="J151" s="36"/>
      <c r="K151" s="35"/>
      <c r="L151" s="34">
        <f>J151+K151</f>
        <v>0</v>
      </c>
      <c r="M151" s="36"/>
      <c r="N151" s="35"/>
      <c r="O151" s="39">
        <f>M151+N151</f>
        <v>0</v>
      </c>
      <c r="P151" s="36"/>
      <c r="Q151" s="35"/>
      <c r="R151" s="34">
        <f>P151+Q151</f>
        <v>0</v>
      </c>
      <c r="S151" s="35"/>
      <c r="T151" s="35"/>
      <c r="U151" s="39">
        <f>S151+T151</f>
        <v>0</v>
      </c>
      <c r="V151" s="36"/>
      <c r="W151" s="35"/>
      <c r="X151" s="34">
        <f>V151+W151</f>
        <v>0</v>
      </c>
      <c r="Y151" s="92">
        <f>D151+G151+J151+M151+P151+S151+V151</f>
        <v>1</v>
      </c>
      <c r="Z151" s="92">
        <f>E151+H151+K151+N151+Q151+T151+W151</f>
        <v>2</v>
      </c>
      <c r="AA151" s="32">
        <f>F151+I151+L151+O151+R151+U151+X151</f>
        <v>3</v>
      </c>
    </row>
    <row r="152" spans="1:27" ht="13.8" thickBot="1" x14ac:dyDescent="0.3">
      <c r="A152" s="9" t="s">
        <v>21</v>
      </c>
      <c r="B152" s="8"/>
      <c r="C152" s="8"/>
      <c r="D152" s="87">
        <f>SUBTOTAL(9,D150:D151)</f>
        <v>1</v>
      </c>
      <c r="E152" s="6">
        <f>SUBTOTAL(9,E150:E151)</f>
        <v>2</v>
      </c>
      <c r="F152" s="5">
        <f>SUBTOTAL(9,F150:F151)</f>
        <v>3</v>
      </c>
      <c r="G152" s="6">
        <f>SUBTOTAL(9,G150:G151)</f>
        <v>0</v>
      </c>
      <c r="H152" s="6">
        <f>SUBTOTAL(9,H150:H151)</f>
        <v>0</v>
      </c>
      <c r="I152" s="6">
        <f>SUBTOTAL(9,I150:I151)</f>
        <v>0</v>
      </c>
      <c r="J152" s="87">
        <f>SUBTOTAL(9,J150:J151)</f>
        <v>0</v>
      </c>
      <c r="K152" s="6">
        <f>SUBTOTAL(9,K150:K151)</f>
        <v>0</v>
      </c>
      <c r="L152" s="5">
        <f>SUBTOTAL(9,L150:L151)</f>
        <v>0</v>
      </c>
      <c r="M152" s="87">
        <f>SUBTOTAL(9,M150:M151)</f>
        <v>0</v>
      </c>
      <c r="N152" s="6">
        <f>SUBTOTAL(9,N150:N151)</f>
        <v>0</v>
      </c>
      <c r="O152" s="6">
        <f>SUBTOTAL(9,O150:O151)</f>
        <v>0</v>
      </c>
      <c r="P152" s="87">
        <f>SUBTOTAL(9,P150:P151)</f>
        <v>0</v>
      </c>
      <c r="Q152" s="6">
        <f>SUBTOTAL(9,Q150:Q151)</f>
        <v>0</v>
      </c>
      <c r="R152" s="5">
        <f>SUBTOTAL(9,R150:R151)</f>
        <v>0</v>
      </c>
      <c r="S152" s="6">
        <f>SUBTOTAL(9,S150:S151)</f>
        <v>0</v>
      </c>
      <c r="T152" s="6">
        <f>SUBTOTAL(9,T150:T151)</f>
        <v>0</v>
      </c>
      <c r="U152" s="6">
        <f>SUBTOTAL(9,U150:U151)</f>
        <v>0</v>
      </c>
      <c r="V152" s="87">
        <f>SUBTOTAL(9,V150:V151)</f>
        <v>0</v>
      </c>
      <c r="W152" s="6">
        <f>SUBTOTAL(9,W150:W151)</f>
        <v>0</v>
      </c>
      <c r="X152" s="5">
        <f>SUBTOTAL(9,X150:X151)</f>
        <v>0</v>
      </c>
      <c r="Y152" s="4">
        <f>D152+G152+J152+M152+P152+S152+V152</f>
        <v>1</v>
      </c>
      <c r="Z152" s="4">
        <f>E152+H152+K152+N152+Q152+T152+W152</f>
        <v>2</v>
      </c>
      <c r="AA152" s="3">
        <f>SUBTOTAL(9,AA150:AA151)</f>
        <v>3</v>
      </c>
    </row>
    <row r="153" spans="1:27" x14ac:dyDescent="0.25">
      <c r="A153" s="65"/>
      <c r="B153" s="59"/>
      <c r="C153" s="59"/>
      <c r="D153" s="58"/>
      <c r="E153" s="57"/>
      <c r="F153" s="56"/>
      <c r="G153" s="57"/>
      <c r="H153" s="57"/>
      <c r="I153" s="57"/>
      <c r="J153" s="58"/>
      <c r="K153" s="57"/>
      <c r="L153" s="56"/>
      <c r="M153" s="58"/>
      <c r="N153" s="57"/>
      <c r="O153" s="57"/>
      <c r="P153" s="58"/>
      <c r="Q153" s="57"/>
      <c r="R153" s="56"/>
      <c r="S153" s="57"/>
      <c r="T153" s="57"/>
      <c r="U153" s="57"/>
      <c r="V153" s="58"/>
      <c r="W153" s="57"/>
      <c r="X153" s="56"/>
      <c r="Y153" s="55"/>
      <c r="Z153" s="55"/>
      <c r="AA153" s="54"/>
    </row>
    <row r="154" spans="1:27" x14ac:dyDescent="0.25">
      <c r="A154" s="90" t="s">
        <v>20</v>
      </c>
      <c r="B154" s="59">
        <v>5160</v>
      </c>
      <c r="C154" s="59">
        <v>5</v>
      </c>
      <c r="D154" s="72">
        <v>9</v>
      </c>
      <c r="E154" s="64">
        <v>34</v>
      </c>
      <c r="F154" s="63">
        <f>D154+E154</f>
        <v>43</v>
      </c>
      <c r="G154" s="64">
        <v>0</v>
      </c>
      <c r="H154" s="64">
        <v>1</v>
      </c>
      <c r="I154" s="91">
        <f>G154+H154</f>
        <v>1</v>
      </c>
      <c r="J154" s="72"/>
      <c r="K154" s="64"/>
      <c r="L154" s="63">
        <f>J154+K154</f>
        <v>0</v>
      </c>
      <c r="M154" s="72">
        <v>0</v>
      </c>
      <c r="N154" s="64">
        <v>3</v>
      </c>
      <c r="O154" s="91">
        <f>M154+N154</f>
        <v>3</v>
      </c>
      <c r="P154" s="72">
        <v>0</v>
      </c>
      <c r="Q154" s="64">
        <v>1</v>
      </c>
      <c r="R154" s="63">
        <f>P154+Q154</f>
        <v>1</v>
      </c>
      <c r="S154" s="64">
        <v>0</v>
      </c>
      <c r="T154" s="64">
        <v>1</v>
      </c>
      <c r="U154" s="91">
        <f>S154+T154</f>
        <v>1</v>
      </c>
      <c r="V154" s="72">
        <v>2</v>
      </c>
      <c r="W154" s="64">
        <v>4</v>
      </c>
      <c r="X154" s="63">
        <f>V154+W154</f>
        <v>6</v>
      </c>
      <c r="Y154" s="62">
        <f>D154+G154+J154+M154+P154+S154+V154</f>
        <v>11</v>
      </c>
      <c r="Z154" s="62">
        <f>E154+H154+K154+N154+Q154+T154+W154</f>
        <v>44</v>
      </c>
      <c r="AA154" s="71">
        <f>F154+I154+L154+O154+R154+U154+X154</f>
        <v>55</v>
      </c>
    </row>
    <row r="155" spans="1:27" x14ac:dyDescent="0.25">
      <c r="A155" s="22"/>
      <c r="B155" s="21"/>
      <c r="C155" s="21"/>
      <c r="D155" s="58"/>
      <c r="E155" s="57"/>
      <c r="F155" s="56"/>
      <c r="G155" s="69"/>
      <c r="H155" s="69"/>
      <c r="I155" s="69"/>
      <c r="J155" s="58"/>
      <c r="K155" s="57"/>
      <c r="L155" s="56"/>
      <c r="M155" s="58"/>
      <c r="N155" s="69"/>
      <c r="O155" s="69"/>
      <c r="P155" s="58"/>
      <c r="Q155" s="57"/>
      <c r="R155" s="56"/>
      <c r="S155" s="69"/>
      <c r="T155" s="69"/>
      <c r="U155" s="69"/>
      <c r="V155" s="58"/>
      <c r="W155" s="57"/>
      <c r="X155" s="56"/>
      <c r="Y155" s="68"/>
      <c r="Z155" s="68"/>
      <c r="AA155" s="54"/>
    </row>
    <row r="156" spans="1:27" x14ac:dyDescent="0.25">
      <c r="A156" s="65" t="s">
        <v>19</v>
      </c>
      <c r="B156" s="59"/>
      <c r="C156" s="59"/>
      <c r="D156" s="58"/>
      <c r="E156" s="57"/>
      <c r="F156" s="56"/>
      <c r="G156" s="57"/>
      <c r="H156" s="57"/>
      <c r="I156" s="57"/>
      <c r="J156" s="58"/>
      <c r="K156" s="57"/>
      <c r="L156" s="56"/>
      <c r="M156" s="57"/>
      <c r="N156" s="57"/>
      <c r="O156" s="57"/>
      <c r="P156" s="58"/>
      <c r="Q156" s="57"/>
      <c r="R156" s="56"/>
      <c r="S156" s="57"/>
      <c r="T156" s="57"/>
      <c r="U156" s="57"/>
      <c r="V156" s="58"/>
      <c r="W156" s="57"/>
      <c r="X156" s="56"/>
      <c r="Y156" s="85"/>
      <c r="Z156" s="55"/>
      <c r="AA156" s="54"/>
    </row>
    <row r="157" spans="1:27" s="2" customFormat="1" x14ac:dyDescent="0.25">
      <c r="A157" s="90" t="s">
        <v>18</v>
      </c>
      <c r="B157" s="37">
        <v>5040</v>
      </c>
      <c r="C157" s="89">
        <v>5</v>
      </c>
      <c r="D157" s="35">
        <v>1</v>
      </c>
      <c r="E157" s="35">
        <v>0</v>
      </c>
      <c r="F157" s="34">
        <f>D157+E157</f>
        <v>1</v>
      </c>
      <c r="G157" s="35"/>
      <c r="H157" s="35"/>
      <c r="I157" s="39">
        <f>G157+H157</f>
        <v>0</v>
      </c>
      <c r="J157" s="36"/>
      <c r="K157" s="35"/>
      <c r="L157" s="34">
        <f>J157+K157</f>
        <v>0</v>
      </c>
      <c r="M157" s="36"/>
      <c r="N157" s="35"/>
      <c r="O157" s="34">
        <f>M157+N157</f>
        <v>0</v>
      </c>
      <c r="P157" s="36"/>
      <c r="Q157" s="35"/>
      <c r="R157" s="34">
        <f>P157+Q157</f>
        <v>0</v>
      </c>
      <c r="S157" s="35"/>
      <c r="T157" s="35"/>
      <c r="U157" s="39">
        <f>S157+T157</f>
        <v>0</v>
      </c>
      <c r="V157" s="36"/>
      <c r="W157" s="35"/>
      <c r="X157" s="34">
        <f>V157+W157</f>
        <v>0</v>
      </c>
      <c r="Y157" s="88">
        <f>D157+G157+J157+M157+P157+S157+V157</f>
        <v>1</v>
      </c>
      <c r="Z157" s="33">
        <f>E157+H157+K157+N157+Q157+T157+W157</f>
        <v>0</v>
      </c>
      <c r="AA157" s="32">
        <f>F157+I157+L157+O157+R157+U157+X157</f>
        <v>1</v>
      </c>
    </row>
    <row r="158" spans="1:27" s="2" customFormat="1" ht="13.8" thickBot="1" x14ac:dyDescent="0.3">
      <c r="A158" s="90" t="s">
        <v>17</v>
      </c>
      <c r="B158" s="37">
        <v>5060</v>
      </c>
      <c r="C158" s="89">
        <v>5</v>
      </c>
      <c r="D158" s="35">
        <v>0</v>
      </c>
      <c r="E158" s="35">
        <v>2</v>
      </c>
      <c r="F158" s="34">
        <f>D158+E158</f>
        <v>2</v>
      </c>
      <c r="G158" s="35"/>
      <c r="H158" s="35"/>
      <c r="I158" s="39">
        <f>G158+H158</f>
        <v>0</v>
      </c>
      <c r="J158" s="36"/>
      <c r="K158" s="35"/>
      <c r="L158" s="34">
        <f>J158+K158</f>
        <v>0</v>
      </c>
      <c r="M158" s="35"/>
      <c r="N158" s="35"/>
      <c r="O158" s="39">
        <f>M158+N158</f>
        <v>0</v>
      </c>
      <c r="P158" s="36"/>
      <c r="Q158" s="35"/>
      <c r="R158" s="34">
        <f>P158+Q158</f>
        <v>0</v>
      </c>
      <c r="S158" s="35"/>
      <c r="T158" s="35"/>
      <c r="U158" s="39">
        <f>S158+T158</f>
        <v>0</v>
      </c>
      <c r="V158" s="36"/>
      <c r="W158" s="35"/>
      <c r="X158" s="34">
        <f>V158+W158</f>
        <v>0</v>
      </c>
      <c r="Y158" s="88">
        <f>D158+G158+J158+M158+P158+S158+V158</f>
        <v>0</v>
      </c>
      <c r="Z158" s="33">
        <f>E158+H158+K158+N158+Q158+T158+W158</f>
        <v>2</v>
      </c>
      <c r="AA158" s="32">
        <f>F158+I158+L158+O158+R158+U158+X158</f>
        <v>2</v>
      </c>
    </row>
    <row r="159" spans="1:27" ht="13.8" thickBot="1" x14ac:dyDescent="0.3">
      <c r="A159" s="9" t="s">
        <v>16</v>
      </c>
      <c r="B159" s="8"/>
      <c r="C159" s="8"/>
      <c r="D159" s="6">
        <f>SUBTOTAL(9,D157:D158)</f>
        <v>1</v>
      </c>
      <c r="E159" s="6">
        <f>SUBTOTAL(9,E157:E158)</f>
        <v>2</v>
      </c>
      <c r="F159" s="5">
        <f>SUBTOTAL(9,F157:F158)</f>
        <v>3</v>
      </c>
      <c r="G159" s="6">
        <f>SUBTOTAL(9,G157:G158)</f>
        <v>0</v>
      </c>
      <c r="H159" s="6">
        <f>SUBTOTAL(9,H157:H158)</f>
        <v>0</v>
      </c>
      <c r="I159" s="6">
        <f>SUBTOTAL(9,I157:I158)</f>
        <v>0</v>
      </c>
      <c r="J159" s="87">
        <f>SUBTOTAL(9,J157:J158)</f>
        <v>0</v>
      </c>
      <c r="K159" s="6">
        <f>SUBTOTAL(9,K157:K158)</f>
        <v>0</v>
      </c>
      <c r="L159" s="5">
        <f>SUBTOTAL(9,L157:L158)</f>
        <v>0</v>
      </c>
      <c r="M159" s="6">
        <f>SUBTOTAL(9,M157:M158)</f>
        <v>0</v>
      </c>
      <c r="N159" s="6">
        <f>SUBTOTAL(9,N157:N158)</f>
        <v>0</v>
      </c>
      <c r="O159" s="6">
        <f>SUBTOTAL(9,O157:O158)</f>
        <v>0</v>
      </c>
      <c r="P159" s="87">
        <f>SUBTOTAL(9,P157:P158)</f>
        <v>0</v>
      </c>
      <c r="Q159" s="6">
        <f>SUBTOTAL(9,Q157:Q158)</f>
        <v>0</v>
      </c>
      <c r="R159" s="5">
        <f>SUBTOTAL(9,R157:R158)</f>
        <v>0</v>
      </c>
      <c r="S159" s="6">
        <f>SUBTOTAL(9,S157:S158)</f>
        <v>0</v>
      </c>
      <c r="T159" s="6">
        <f>SUBTOTAL(9,T157:T158)</f>
        <v>0</v>
      </c>
      <c r="U159" s="6">
        <f>SUBTOTAL(9,U157:U158)</f>
        <v>0</v>
      </c>
      <c r="V159" s="87">
        <f>SUBTOTAL(9,V157:V158)</f>
        <v>0</v>
      </c>
      <c r="W159" s="6">
        <f>SUBTOTAL(9,W157:W158)</f>
        <v>0</v>
      </c>
      <c r="X159" s="5">
        <f>SUBTOTAL(9,X157:X158)</f>
        <v>0</v>
      </c>
      <c r="Y159" s="86">
        <f>D159+G159+J159+M159+P159+S159+V159</f>
        <v>1</v>
      </c>
      <c r="Z159" s="4">
        <f>E159+H159+K159+N159+Q159+T159+W159</f>
        <v>2</v>
      </c>
      <c r="AA159" s="3">
        <f>SUBTOTAL(9,AA157:AA158)</f>
        <v>3</v>
      </c>
    </row>
    <row r="160" spans="1:27" ht="13.8" thickBot="1" x14ac:dyDescent="0.3">
      <c r="A160" s="65"/>
      <c r="B160" s="59"/>
      <c r="C160" s="59"/>
      <c r="D160" s="58"/>
      <c r="E160" s="57"/>
      <c r="F160" s="56"/>
      <c r="G160" s="57"/>
      <c r="H160" s="57"/>
      <c r="I160" s="57"/>
      <c r="J160" s="58"/>
      <c r="K160" s="57"/>
      <c r="L160" s="56"/>
      <c r="M160" s="57"/>
      <c r="N160" s="57"/>
      <c r="O160" s="57"/>
      <c r="P160" s="58"/>
      <c r="Q160" s="57"/>
      <c r="R160" s="56"/>
      <c r="S160" s="57"/>
      <c r="T160" s="57"/>
      <c r="U160" s="57"/>
      <c r="V160" s="58"/>
      <c r="W160" s="57"/>
      <c r="X160" s="56"/>
      <c r="Y160" s="85"/>
      <c r="Z160" s="55"/>
      <c r="AA160" s="54"/>
    </row>
    <row r="161" spans="1:27" ht="13.8" thickBot="1" x14ac:dyDescent="0.3">
      <c r="A161" s="82" t="s">
        <v>15</v>
      </c>
      <c r="B161" s="84"/>
      <c r="C161" s="83">
        <v>5</v>
      </c>
      <c r="D161" s="82">
        <f>D143+D144+D145+D148+D150+D154+D159</f>
        <v>16</v>
      </c>
      <c r="E161" s="81">
        <f>E143+E144+E145+E148+E150+E154+E159</f>
        <v>81</v>
      </c>
      <c r="F161" s="80">
        <f>F143+F144+F145+F148+F150+F154+F159</f>
        <v>97</v>
      </c>
      <c r="G161" s="81">
        <f>G143+G144+G145+G148+G150+G154+G159</f>
        <v>1</v>
      </c>
      <c r="H161" s="81">
        <f>H143+H144+H145+H148+H150+H154+H159</f>
        <v>5</v>
      </c>
      <c r="I161" s="81">
        <f>I143+I144+I145+I148+I150+I154+I159</f>
        <v>6</v>
      </c>
      <c r="J161" s="82">
        <f>J143+J144+J145+J148+J150+J154+J159</f>
        <v>0</v>
      </c>
      <c r="K161" s="81">
        <f>K143+K144+K145+K148+K150+K154+K159</f>
        <v>0</v>
      </c>
      <c r="L161" s="80">
        <f>L143+L144+L145+L148+L150+L154+L159</f>
        <v>0</v>
      </c>
      <c r="M161" s="81">
        <f>M143+M144+M145+M148+M150+M154+M159</f>
        <v>1</v>
      </c>
      <c r="N161" s="81">
        <f>N143+N144+N145+N148+N150+N154+N159</f>
        <v>11</v>
      </c>
      <c r="O161" s="81">
        <f>O143+O144+O145+O148+O150+O154+O159</f>
        <v>12</v>
      </c>
      <c r="P161" s="82">
        <f>P143+P144+P145+P148+P150+P154+P159</f>
        <v>0</v>
      </c>
      <c r="Q161" s="81">
        <f>Q143+Q144+Q145+Q148+Q150+Q154+Q159</f>
        <v>2</v>
      </c>
      <c r="R161" s="80">
        <f>R143+R144+R145+R148+R150+R154+R159</f>
        <v>2</v>
      </c>
      <c r="S161" s="81">
        <f>S143+S144+S145+S148+S150+S154+S159</f>
        <v>1</v>
      </c>
      <c r="T161" s="81">
        <f>T143+T144+T145+T148+T150+T154+T159</f>
        <v>5</v>
      </c>
      <c r="U161" s="81">
        <f>U143+U144+U145+U148+U150+U154+U159</f>
        <v>6</v>
      </c>
      <c r="V161" s="82">
        <f>V143+V144+V145+V148+V150+V154+V159</f>
        <v>5</v>
      </c>
      <c r="W161" s="81">
        <f>W143+W144+W145+W148+W150+W154+W159</f>
        <v>10</v>
      </c>
      <c r="X161" s="80">
        <f>X143+X144+X145+X148+X150+X154+X159</f>
        <v>15</v>
      </c>
      <c r="Y161" s="79">
        <f>Y143+Y144+Y145+Y148+Y150+Y154+Y159+Y151</f>
        <v>25</v>
      </c>
      <c r="Z161" s="79">
        <f>Z143+Z144+Z145+Z148+Z150+Z154+Z159+Z151</f>
        <v>116</v>
      </c>
      <c r="AA161" s="78">
        <f>AA143+AA144+AA145+AA148+AA150+AA154+AA159+AA151</f>
        <v>141</v>
      </c>
    </row>
    <row r="162" spans="1:27" ht="13.8" thickBot="1" x14ac:dyDescent="0.3">
      <c r="A162" s="65"/>
      <c r="B162" s="59"/>
      <c r="C162" s="59"/>
      <c r="D162" s="58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  <c r="AA162" s="54"/>
    </row>
    <row r="163" spans="1:27" ht="13.8" thickBot="1" x14ac:dyDescent="0.3">
      <c r="A163" s="77" t="s">
        <v>14</v>
      </c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  <c r="Z163" s="76"/>
      <c r="AA163" s="75"/>
    </row>
    <row r="164" spans="1:27" x14ac:dyDescent="0.25">
      <c r="A164" s="22"/>
      <c r="B164" s="21"/>
      <c r="C164" s="21"/>
      <c r="D164" s="58"/>
      <c r="E164" s="57"/>
      <c r="F164" s="56"/>
      <c r="G164" s="69"/>
      <c r="H164" s="69"/>
      <c r="I164" s="69"/>
      <c r="J164" s="58"/>
      <c r="K164" s="57"/>
      <c r="L164" s="56"/>
      <c r="M164" s="58"/>
      <c r="N164" s="69"/>
      <c r="O164" s="69"/>
      <c r="P164" s="58"/>
      <c r="Q164" s="57"/>
      <c r="R164" s="56"/>
      <c r="S164" s="69"/>
      <c r="T164" s="69"/>
      <c r="U164" s="69"/>
      <c r="V164" s="58"/>
      <c r="W164" s="57"/>
      <c r="X164" s="56"/>
      <c r="Y164" s="68"/>
      <c r="Z164" s="68"/>
      <c r="AA164" s="54"/>
    </row>
    <row r="165" spans="1:27" s="61" customFormat="1" x14ac:dyDescent="0.25">
      <c r="A165" s="65" t="s">
        <v>13</v>
      </c>
      <c r="B165" s="59">
        <v>6020</v>
      </c>
      <c r="C165" s="66">
        <v>5</v>
      </c>
      <c r="D165" s="64">
        <v>37</v>
      </c>
      <c r="E165" s="64">
        <v>18</v>
      </c>
      <c r="F165" s="63">
        <f>D165+E165</f>
        <v>55</v>
      </c>
      <c r="G165" s="64">
        <v>2</v>
      </c>
      <c r="H165" s="64">
        <v>1</v>
      </c>
      <c r="I165" s="63">
        <f>G165+H165</f>
        <v>3</v>
      </c>
      <c r="J165" s="64"/>
      <c r="K165" s="64"/>
      <c r="L165" s="63">
        <f>J165+K165</f>
        <v>0</v>
      </c>
      <c r="M165" s="64">
        <v>3</v>
      </c>
      <c r="N165" s="64">
        <v>0</v>
      </c>
      <c r="O165" s="63">
        <f>M165+N165</f>
        <v>3</v>
      </c>
      <c r="P165" s="64">
        <v>1</v>
      </c>
      <c r="Q165" s="64">
        <v>0</v>
      </c>
      <c r="R165" s="63">
        <f>P165+Q165</f>
        <v>1</v>
      </c>
      <c r="S165" s="64"/>
      <c r="T165" s="64"/>
      <c r="U165" s="63">
        <f>S165+T165</f>
        <v>0</v>
      </c>
      <c r="V165" s="64"/>
      <c r="W165" s="64"/>
      <c r="X165" s="63">
        <f>V165+W165</f>
        <v>0</v>
      </c>
      <c r="Y165" s="62">
        <f>D165+G165+J165+M165+P165+S165+V165</f>
        <v>43</v>
      </c>
      <c r="Z165" s="62">
        <f>E165+H165+K165+N165+Q165+T165+W165</f>
        <v>19</v>
      </c>
      <c r="AA165" s="62">
        <f>F165+I165+L165+O165+R165+U165+X165</f>
        <v>62</v>
      </c>
    </row>
    <row r="166" spans="1:27" s="45" customFormat="1" x14ac:dyDescent="0.25">
      <c r="A166" s="65"/>
      <c r="B166" s="59"/>
      <c r="C166" s="66"/>
      <c r="D166" s="73"/>
      <c r="E166" s="73"/>
      <c r="F166" s="56"/>
      <c r="G166" s="73"/>
      <c r="H166" s="73"/>
      <c r="I166" s="56"/>
      <c r="J166" s="74"/>
      <c r="K166" s="73"/>
      <c r="L166" s="56"/>
      <c r="M166" s="74"/>
      <c r="N166" s="73"/>
      <c r="O166" s="56"/>
      <c r="P166" s="74"/>
      <c r="Q166" s="73"/>
      <c r="R166" s="56"/>
      <c r="S166" s="73"/>
      <c r="T166" s="73"/>
      <c r="U166" s="56"/>
      <c r="V166" s="74"/>
      <c r="W166" s="73"/>
      <c r="X166" s="56"/>
      <c r="Y166" s="55"/>
      <c r="Z166" s="55"/>
      <c r="AA166" s="54"/>
    </row>
    <row r="167" spans="1:27" s="70" customFormat="1" x14ac:dyDescent="0.25">
      <c r="A167" s="60" t="s">
        <v>12</v>
      </c>
      <c r="B167" s="59" t="s">
        <v>11</v>
      </c>
      <c r="C167" s="66">
        <v>5</v>
      </c>
      <c r="D167" s="64">
        <v>7</v>
      </c>
      <c r="E167" s="64">
        <v>4</v>
      </c>
      <c r="F167" s="63">
        <f>D167+E167</f>
        <v>11</v>
      </c>
      <c r="G167" s="64"/>
      <c r="H167" s="64"/>
      <c r="I167" s="63">
        <f>G167+H167</f>
        <v>0</v>
      </c>
      <c r="J167" s="72"/>
      <c r="K167" s="64"/>
      <c r="L167" s="63">
        <f>J167+K167</f>
        <v>0</v>
      </c>
      <c r="M167" s="72"/>
      <c r="N167" s="64"/>
      <c r="O167" s="63">
        <f>M167+N167</f>
        <v>0</v>
      </c>
      <c r="P167" s="72"/>
      <c r="Q167" s="64"/>
      <c r="R167" s="63">
        <f>P167+Q167</f>
        <v>0</v>
      </c>
      <c r="S167" s="64"/>
      <c r="T167" s="64"/>
      <c r="U167" s="63">
        <f>S167+T167</f>
        <v>0</v>
      </c>
      <c r="V167" s="72"/>
      <c r="W167" s="64"/>
      <c r="X167" s="63">
        <f>V167+W167</f>
        <v>0</v>
      </c>
      <c r="Y167" s="62">
        <f>D167+G167+J167+M167+P167+S167+V167</f>
        <v>7</v>
      </c>
      <c r="Z167" s="62">
        <f>E167+H167+K167+N167+Q167+T167+W167</f>
        <v>4</v>
      </c>
      <c r="AA167" s="71">
        <f>F167+I167+L167+O167+R167+U167+X167</f>
        <v>11</v>
      </c>
    </row>
    <row r="168" spans="1:27" x14ac:dyDescent="0.25">
      <c r="A168" s="22"/>
      <c r="B168" s="21"/>
      <c r="C168" s="66"/>
      <c r="D168" s="57"/>
      <c r="E168" s="57"/>
      <c r="F168" s="56"/>
      <c r="G168" s="69"/>
      <c r="H168" s="69"/>
      <c r="I168" s="56"/>
      <c r="J168" s="58"/>
      <c r="K168" s="57"/>
      <c r="L168" s="56"/>
      <c r="M168" s="58"/>
      <c r="N168" s="69"/>
      <c r="O168" s="56"/>
      <c r="P168" s="58"/>
      <c r="Q168" s="57"/>
      <c r="R168" s="56"/>
      <c r="S168" s="69"/>
      <c r="T168" s="69"/>
      <c r="U168" s="56"/>
      <c r="V168" s="58"/>
      <c r="W168" s="57"/>
      <c r="X168" s="56"/>
      <c r="Y168" s="68"/>
      <c r="Z168" s="68"/>
      <c r="AA168" s="54"/>
    </row>
    <row r="169" spans="1:27" s="61" customFormat="1" ht="26.4" x14ac:dyDescent="0.25">
      <c r="A169" s="65" t="s">
        <v>10</v>
      </c>
      <c r="B169" s="67" t="s">
        <v>9</v>
      </c>
      <c r="C169" s="66">
        <v>5</v>
      </c>
      <c r="D169" s="64">
        <v>16</v>
      </c>
      <c r="E169" s="64">
        <v>5</v>
      </c>
      <c r="F169" s="63">
        <f>D169+E169</f>
        <v>21</v>
      </c>
      <c r="G169" s="64">
        <v>2</v>
      </c>
      <c r="H169" s="64">
        <v>0</v>
      </c>
      <c r="I169" s="63">
        <f>G169+H169</f>
        <v>2</v>
      </c>
      <c r="J169" s="64"/>
      <c r="K169" s="64"/>
      <c r="L169" s="63">
        <f>J169+K169</f>
        <v>0</v>
      </c>
      <c r="M169" s="64">
        <v>1</v>
      </c>
      <c r="N169" s="64">
        <v>0</v>
      </c>
      <c r="O169" s="63">
        <f>M169+N169</f>
        <v>1</v>
      </c>
      <c r="P169" s="64"/>
      <c r="Q169" s="64"/>
      <c r="R169" s="63">
        <f>P169+Q169</f>
        <v>0</v>
      </c>
      <c r="S169" s="64">
        <v>1</v>
      </c>
      <c r="T169" s="64">
        <v>2</v>
      </c>
      <c r="U169" s="63">
        <f>S169+T169</f>
        <v>3</v>
      </c>
      <c r="V169" s="64"/>
      <c r="W169" s="64"/>
      <c r="X169" s="63">
        <f>V169+W169</f>
        <v>0</v>
      </c>
      <c r="Y169" s="62">
        <f>D169+G169+J169+M169+P169+S169+V169</f>
        <v>20</v>
      </c>
      <c r="Z169" s="62">
        <f>E169+H169+K169+N169+Q169+T169+W169</f>
        <v>7</v>
      </c>
      <c r="AA169" s="62">
        <f>F169+I169+L169+O169+R169+U169+X169</f>
        <v>27</v>
      </c>
    </row>
    <row r="170" spans="1:27" x14ac:dyDescent="0.25">
      <c r="A170" s="60"/>
      <c r="B170" s="59"/>
      <c r="C170" s="66"/>
      <c r="D170" s="57"/>
      <c r="E170" s="57"/>
      <c r="F170" s="56"/>
      <c r="G170" s="57"/>
      <c r="H170" s="57"/>
      <c r="I170" s="56"/>
      <c r="J170" s="58"/>
      <c r="K170" s="57"/>
      <c r="L170" s="56"/>
      <c r="M170" s="58"/>
      <c r="N170" s="57"/>
      <c r="O170" s="56"/>
      <c r="P170" s="58"/>
      <c r="Q170" s="57"/>
      <c r="R170" s="56"/>
      <c r="S170" s="57"/>
      <c r="T170" s="57"/>
      <c r="U170" s="56"/>
      <c r="V170" s="58"/>
      <c r="W170" s="57"/>
      <c r="X170" s="56"/>
      <c r="Y170" s="55"/>
      <c r="Z170" s="55"/>
      <c r="AA170" s="54"/>
    </row>
    <row r="171" spans="1:27" s="61" customFormat="1" x14ac:dyDescent="0.25">
      <c r="A171" s="65" t="s">
        <v>8</v>
      </c>
      <c r="B171" s="59">
        <v>6050</v>
      </c>
      <c r="C171" s="66">
        <v>5</v>
      </c>
      <c r="D171" s="65">
        <v>16</v>
      </c>
      <c r="E171" s="65">
        <v>3</v>
      </c>
      <c r="F171" s="63">
        <f>D171+E171</f>
        <v>19</v>
      </c>
      <c r="G171" s="64"/>
      <c r="H171" s="64"/>
      <c r="I171" s="63">
        <f>G171+H171</f>
        <v>0</v>
      </c>
      <c r="J171" s="64"/>
      <c r="K171" s="64"/>
      <c r="L171" s="63">
        <f>J171+K171</f>
        <v>0</v>
      </c>
      <c r="M171" s="64"/>
      <c r="N171" s="64"/>
      <c r="O171" s="63">
        <f>M171+N171</f>
        <v>0</v>
      </c>
      <c r="P171" s="64"/>
      <c r="Q171" s="64"/>
      <c r="R171" s="63">
        <f>P171+Q171</f>
        <v>0</v>
      </c>
      <c r="S171" s="64"/>
      <c r="T171" s="64"/>
      <c r="U171" s="63">
        <f>S171+T171</f>
        <v>0</v>
      </c>
      <c r="V171" s="64"/>
      <c r="W171" s="64"/>
      <c r="X171" s="63">
        <f>V171+W171</f>
        <v>0</v>
      </c>
      <c r="Y171" s="62">
        <f>D171+G171+J171+M171+P171+S171+V171</f>
        <v>16</v>
      </c>
      <c r="Z171" s="62">
        <f>E171+H171+K171+N171+Q171+T171+W171</f>
        <v>3</v>
      </c>
      <c r="AA171" s="62">
        <f>F171+I171+L171+O171+R171+U171+X171</f>
        <v>19</v>
      </c>
    </row>
    <row r="172" spans="1:27" ht="13.8" thickBot="1" x14ac:dyDescent="0.3">
      <c r="A172" s="60"/>
      <c r="B172" s="59"/>
      <c r="C172" s="59"/>
      <c r="D172" s="58"/>
      <c r="E172" s="57"/>
      <c r="F172" s="56"/>
      <c r="G172" s="57"/>
      <c r="H172" s="57"/>
      <c r="I172" s="57"/>
      <c r="J172" s="58"/>
      <c r="K172" s="57"/>
      <c r="L172" s="56"/>
      <c r="M172" s="58"/>
      <c r="N172" s="57"/>
      <c r="O172" s="57"/>
      <c r="P172" s="58"/>
      <c r="Q172" s="57"/>
      <c r="R172" s="56"/>
      <c r="S172" s="57"/>
      <c r="T172" s="57"/>
      <c r="U172" s="57"/>
      <c r="V172" s="58"/>
      <c r="W172" s="57"/>
      <c r="X172" s="56"/>
      <c r="Y172" s="55"/>
      <c r="Z172" s="55"/>
      <c r="AA172" s="54"/>
    </row>
    <row r="173" spans="1:27" ht="13.8" thickBot="1" x14ac:dyDescent="0.3">
      <c r="A173" s="53" t="s">
        <v>7</v>
      </c>
      <c r="B173" s="52"/>
      <c r="C173" s="52">
        <v>5</v>
      </c>
      <c r="D173" s="52">
        <f>D165+D169+D171</f>
        <v>69</v>
      </c>
      <c r="E173" s="52">
        <f>E165+E169+E171</f>
        <v>26</v>
      </c>
      <c r="F173" s="52">
        <f>F165+F169+F171</f>
        <v>95</v>
      </c>
      <c r="G173" s="52">
        <f>G165+G169+G171</f>
        <v>4</v>
      </c>
      <c r="H173" s="52">
        <f>H165+H169+H171</f>
        <v>1</v>
      </c>
      <c r="I173" s="52">
        <f>I165+I169+I171</f>
        <v>5</v>
      </c>
      <c r="J173" s="52">
        <f>J165+J169+J171</f>
        <v>0</v>
      </c>
      <c r="K173" s="52">
        <f>K165+K169+K171</f>
        <v>0</v>
      </c>
      <c r="L173" s="52">
        <f>L165+L169+L171</f>
        <v>0</v>
      </c>
      <c r="M173" s="52">
        <f>M165+M169+M171</f>
        <v>4</v>
      </c>
      <c r="N173" s="52">
        <f>N165+N169+N171</f>
        <v>0</v>
      </c>
      <c r="O173" s="52">
        <f>O165+O169+O171</f>
        <v>4</v>
      </c>
      <c r="P173" s="52">
        <f>P165+P169+P171</f>
        <v>1</v>
      </c>
      <c r="Q173" s="52">
        <f>Q165+Q169+Q171</f>
        <v>0</v>
      </c>
      <c r="R173" s="52">
        <f>R165+R169+R171</f>
        <v>1</v>
      </c>
      <c r="S173" s="52">
        <f>S165+S169+S171</f>
        <v>1</v>
      </c>
      <c r="T173" s="52">
        <f>T165+T169+T171</f>
        <v>2</v>
      </c>
      <c r="U173" s="52">
        <f>U165+U169+U171</f>
        <v>3</v>
      </c>
      <c r="V173" s="52">
        <f>V165+V169+V171</f>
        <v>0</v>
      </c>
      <c r="W173" s="52">
        <f>W165+W169+W171</f>
        <v>0</v>
      </c>
      <c r="X173" s="52">
        <f>X165+X169+X171</f>
        <v>0</v>
      </c>
      <c r="Y173" s="51">
        <f>Y165+Y167+Y169+Y171</f>
        <v>86</v>
      </c>
      <c r="Z173" s="50">
        <f>Z165+Z167+Z169+Z171</f>
        <v>33</v>
      </c>
      <c r="AA173" s="49">
        <f>AA165+AA167+AA169+AA171</f>
        <v>119</v>
      </c>
    </row>
    <row r="174" spans="1:27" s="45" customFormat="1" ht="13.8" thickBot="1" x14ac:dyDescent="0.3">
      <c r="A174" s="48"/>
      <c r="B174" s="8"/>
      <c r="C174" s="8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47"/>
      <c r="Z174" s="47"/>
      <c r="AA174" s="46"/>
    </row>
    <row r="175" spans="1:27" ht="13.8" thickBot="1" x14ac:dyDescent="0.3">
      <c r="A175" s="44" t="s">
        <v>6</v>
      </c>
      <c r="B175" s="43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  <c r="N175" s="43"/>
      <c r="O175" s="43"/>
      <c r="P175" s="43"/>
      <c r="Q175" s="43"/>
      <c r="R175" s="43"/>
      <c r="S175" s="43"/>
      <c r="T175" s="43"/>
      <c r="U175" s="43"/>
      <c r="V175" s="43"/>
      <c r="W175" s="43"/>
      <c r="X175" s="43"/>
      <c r="Y175" s="43"/>
      <c r="Z175" s="43"/>
      <c r="AA175" s="42"/>
    </row>
    <row r="176" spans="1:27" x14ac:dyDescent="0.25">
      <c r="A176" s="22"/>
      <c r="B176" s="21"/>
      <c r="C176" s="21"/>
      <c r="D176" s="20"/>
      <c r="E176" s="19"/>
      <c r="F176" s="40"/>
      <c r="G176" s="41"/>
      <c r="H176" s="41"/>
      <c r="I176" s="41"/>
      <c r="J176" s="20"/>
      <c r="K176" s="19"/>
      <c r="L176" s="40"/>
      <c r="M176" s="20"/>
      <c r="N176" s="41"/>
      <c r="O176" s="41"/>
      <c r="P176" s="20"/>
      <c r="Q176" s="19"/>
      <c r="R176" s="40"/>
      <c r="S176" s="41"/>
      <c r="T176" s="41"/>
      <c r="U176" s="41"/>
      <c r="V176" s="20"/>
      <c r="W176" s="19"/>
      <c r="X176" s="40"/>
      <c r="Y176" s="18"/>
      <c r="Z176" s="18"/>
      <c r="AA176" s="17"/>
    </row>
    <row r="177" spans="1:27" s="2" customFormat="1" x14ac:dyDescent="0.25">
      <c r="A177" s="38" t="s">
        <v>5</v>
      </c>
      <c r="B177" s="37">
        <v>7020</v>
      </c>
      <c r="C177" s="37">
        <v>5</v>
      </c>
      <c r="D177" s="36">
        <v>91</v>
      </c>
      <c r="E177" s="35">
        <v>13</v>
      </c>
      <c r="F177" s="34">
        <f>D177+E177</f>
        <v>104</v>
      </c>
      <c r="G177" s="35">
        <v>10</v>
      </c>
      <c r="H177" s="35">
        <v>2</v>
      </c>
      <c r="I177" s="39">
        <f>G177+H177</f>
        <v>12</v>
      </c>
      <c r="J177" s="36">
        <v>2</v>
      </c>
      <c r="K177" s="35">
        <v>0</v>
      </c>
      <c r="L177" s="34">
        <f>J177+K177</f>
        <v>2</v>
      </c>
      <c r="M177" s="36">
        <v>6</v>
      </c>
      <c r="N177" s="35">
        <v>2</v>
      </c>
      <c r="O177" s="39">
        <f>M177+N177</f>
        <v>8</v>
      </c>
      <c r="P177" s="36">
        <v>2</v>
      </c>
      <c r="Q177" s="35">
        <v>0</v>
      </c>
      <c r="R177" s="34">
        <f>P177+Q177</f>
        <v>2</v>
      </c>
      <c r="S177" s="35"/>
      <c r="T177" s="35"/>
      <c r="U177" s="39">
        <f>S177+T177</f>
        <v>0</v>
      </c>
      <c r="V177" s="36">
        <v>4</v>
      </c>
      <c r="W177" s="35">
        <v>0</v>
      </c>
      <c r="X177" s="34">
        <f>V177+W177</f>
        <v>4</v>
      </c>
      <c r="Y177" s="33">
        <f>D177+G177+J177+M177+P177+S177+V177</f>
        <v>115</v>
      </c>
      <c r="Z177" s="33">
        <f>E177+H177+K177+N177+Q177+T177+W177</f>
        <v>17</v>
      </c>
      <c r="AA177" s="32">
        <f>F177+I177+L177+O177+R177+U177+X177</f>
        <v>132</v>
      </c>
    </row>
    <row r="178" spans="1:27" s="2" customFormat="1" x14ac:dyDescent="0.25">
      <c r="A178" s="38" t="s">
        <v>4</v>
      </c>
      <c r="B178" s="37">
        <v>7040</v>
      </c>
      <c r="C178" s="37">
        <v>5</v>
      </c>
      <c r="D178" s="36">
        <v>25</v>
      </c>
      <c r="E178" s="35">
        <v>3</v>
      </c>
      <c r="F178" s="34">
        <f>D178+E178</f>
        <v>28</v>
      </c>
      <c r="G178" s="35">
        <v>3</v>
      </c>
      <c r="H178" s="35">
        <v>0</v>
      </c>
      <c r="I178" s="39">
        <f>G178+H178</f>
        <v>3</v>
      </c>
      <c r="J178" s="36"/>
      <c r="K178" s="35"/>
      <c r="L178" s="34">
        <f>J178+K178</f>
        <v>0</v>
      </c>
      <c r="M178" s="36">
        <v>1</v>
      </c>
      <c r="N178" s="35">
        <v>0</v>
      </c>
      <c r="O178" s="39">
        <f>M178+N178</f>
        <v>1</v>
      </c>
      <c r="P178" s="36"/>
      <c r="Q178" s="35"/>
      <c r="R178" s="34">
        <f>P178+Q178</f>
        <v>0</v>
      </c>
      <c r="S178" s="35">
        <v>1</v>
      </c>
      <c r="T178" s="35">
        <v>0</v>
      </c>
      <c r="U178" s="39">
        <f>S178+T178</f>
        <v>1</v>
      </c>
      <c r="V178" s="36"/>
      <c r="W178" s="35"/>
      <c r="X178" s="34">
        <f>V178+W178</f>
        <v>0</v>
      </c>
      <c r="Y178" s="33">
        <f>D178+G178+J178+M178+P178+S178+V178</f>
        <v>30</v>
      </c>
      <c r="Z178" s="33">
        <f>E178+H178+K178+N178+Q178+T178+W178</f>
        <v>3</v>
      </c>
      <c r="AA178" s="32">
        <f>F178+I178+L178+O178+R178+U178+X178</f>
        <v>33</v>
      </c>
    </row>
    <row r="179" spans="1:27" s="2" customFormat="1" ht="13.8" thickBot="1" x14ac:dyDescent="0.3">
      <c r="A179" s="38" t="s">
        <v>3</v>
      </c>
      <c r="B179" s="37">
        <v>7050</v>
      </c>
      <c r="C179" s="37">
        <v>5</v>
      </c>
      <c r="D179" s="36">
        <v>76</v>
      </c>
      <c r="E179" s="35">
        <v>12</v>
      </c>
      <c r="F179" s="34">
        <f>D179+E179</f>
        <v>88</v>
      </c>
      <c r="G179" s="35">
        <v>9</v>
      </c>
      <c r="H179" s="35">
        <v>1</v>
      </c>
      <c r="I179" s="34">
        <f>G179+H179</f>
        <v>10</v>
      </c>
      <c r="J179" s="36">
        <v>1</v>
      </c>
      <c r="K179" s="35">
        <v>0</v>
      </c>
      <c r="L179" s="34">
        <f>J179+K179</f>
        <v>1</v>
      </c>
      <c r="M179" s="36">
        <v>5</v>
      </c>
      <c r="N179" s="35">
        <v>0</v>
      </c>
      <c r="O179" s="34">
        <f>M179+N179</f>
        <v>5</v>
      </c>
      <c r="P179" s="36">
        <v>2</v>
      </c>
      <c r="Q179" s="35">
        <v>0</v>
      </c>
      <c r="R179" s="34">
        <f>P179+Q179</f>
        <v>2</v>
      </c>
      <c r="S179" s="35">
        <v>0</v>
      </c>
      <c r="T179" s="35">
        <v>1</v>
      </c>
      <c r="U179" s="34">
        <f>S179+T179</f>
        <v>1</v>
      </c>
      <c r="V179" s="36">
        <v>10</v>
      </c>
      <c r="W179" s="35">
        <v>2</v>
      </c>
      <c r="X179" s="34">
        <f>V179+W179</f>
        <v>12</v>
      </c>
      <c r="Y179" s="33">
        <f>D179+G179+J179+M179+P179+S179+V179</f>
        <v>103</v>
      </c>
      <c r="Z179" s="33">
        <f>E179+H179+K179+N179+Q179+T179+W179</f>
        <v>16</v>
      </c>
      <c r="AA179" s="32">
        <f>F179+I179+L179+O179+R179+U179+X179</f>
        <v>119</v>
      </c>
    </row>
    <row r="180" spans="1:27" ht="13.8" thickBot="1" x14ac:dyDescent="0.3">
      <c r="A180" s="9"/>
      <c r="B180" s="8"/>
      <c r="C180" s="8"/>
      <c r="D180" s="31"/>
      <c r="E180" s="30"/>
      <c r="F180" s="29"/>
      <c r="G180" s="30"/>
      <c r="H180" s="30"/>
      <c r="I180" s="29"/>
      <c r="J180" s="31"/>
      <c r="K180" s="30"/>
      <c r="L180" s="29"/>
      <c r="M180" s="31"/>
      <c r="N180" s="30"/>
      <c r="O180" s="29"/>
      <c r="P180" s="31"/>
      <c r="Q180" s="30"/>
      <c r="R180" s="29"/>
      <c r="S180" s="30"/>
      <c r="T180" s="30"/>
      <c r="U180" s="29"/>
      <c r="V180" s="31"/>
      <c r="W180" s="30"/>
      <c r="X180" s="29"/>
      <c r="Y180" s="28"/>
      <c r="Z180" s="28"/>
      <c r="AA180" s="27"/>
    </row>
    <row r="181" spans="1:27" ht="13.8" thickBot="1" x14ac:dyDescent="0.3">
      <c r="A181" s="24" t="s">
        <v>2</v>
      </c>
      <c r="B181" s="26"/>
      <c r="C181" s="26">
        <v>5</v>
      </c>
      <c r="D181" s="25">
        <f>D177+D178+D179</f>
        <v>192</v>
      </c>
      <c r="E181" s="24">
        <f>E177+E178+E179</f>
        <v>28</v>
      </c>
      <c r="F181" s="23">
        <f>F177+F178+F179</f>
        <v>220</v>
      </c>
      <c r="G181" s="25">
        <f>G177+G178+G179</f>
        <v>22</v>
      </c>
      <c r="H181" s="24">
        <f>H177+H178+H179</f>
        <v>3</v>
      </c>
      <c r="I181" s="23">
        <f>I177+I178+I179</f>
        <v>25</v>
      </c>
      <c r="J181" s="25">
        <f>J177+J178+J179</f>
        <v>3</v>
      </c>
      <c r="K181" s="24">
        <f>K177+K178+K179</f>
        <v>0</v>
      </c>
      <c r="L181" s="23">
        <f>L177+L178+L179</f>
        <v>3</v>
      </c>
      <c r="M181" s="25">
        <f>M177+M178+M179</f>
        <v>12</v>
      </c>
      <c r="N181" s="24">
        <f>N177+N178+N179</f>
        <v>2</v>
      </c>
      <c r="O181" s="23">
        <f>O177+O178+O179</f>
        <v>14</v>
      </c>
      <c r="P181" s="25">
        <f>P177+P178+P179</f>
        <v>4</v>
      </c>
      <c r="Q181" s="24">
        <f>Q177+Q178+Q179</f>
        <v>0</v>
      </c>
      <c r="R181" s="23">
        <f>R177+R178+R179</f>
        <v>4</v>
      </c>
      <c r="S181" s="25">
        <f>S177+S178+S179</f>
        <v>1</v>
      </c>
      <c r="T181" s="24">
        <f>T177+T178+T179</f>
        <v>1</v>
      </c>
      <c r="U181" s="23">
        <f>U177+U178+U179</f>
        <v>2</v>
      </c>
      <c r="V181" s="25">
        <f>V177+V178+V179</f>
        <v>14</v>
      </c>
      <c r="W181" s="24">
        <f>W177+W178+W179</f>
        <v>2</v>
      </c>
      <c r="X181" s="23">
        <f>X177+X178+X179</f>
        <v>16</v>
      </c>
      <c r="Y181" s="25">
        <f>Y177+Y178+Y179</f>
        <v>248</v>
      </c>
      <c r="Z181" s="24">
        <f>Z177+Z178+Z179</f>
        <v>36</v>
      </c>
      <c r="AA181" s="23">
        <f>AA177+AA178+AA179</f>
        <v>284</v>
      </c>
    </row>
    <row r="182" spans="1:27" ht="13.8" thickBot="1" x14ac:dyDescent="0.3">
      <c r="A182" s="22"/>
      <c r="B182" s="21"/>
      <c r="C182" s="21"/>
      <c r="D182" s="20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8"/>
      <c r="AA182" s="17"/>
    </row>
    <row r="183" spans="1:27" ht="13.8" thickBot="1" x14ac:dyDescent="0.3">
      <c r="A183" s="16" t="s">
        <v>1</v>
      </c>
      <c r="B183" s="15"/>
      <c r="C183" s="15"/>
      <c r="D183" s="14"/>
      <c r="E183" s="13"/>
      <c r="F183" s="12"/>
      <c r="G183" s="13"/>
      <c r="H183" s="13"/>
      <c r="I183" s="13"/>
      <c r="J183" s="14"/>
      <c r="K183" s="13"/>
      <c r="L183" s="12"/>
      <c r="M183" s="13"/>
      <c r="N183" s="13"/>
      <c r="O183" s="12"/>
      <c r="P183" s="13"/>
      <c r="Q183" s="13"/>
      <c r="R183" s="12"/>
      <c r="S183" s="13"/>
      <c r="T183" s="13"/>
      <c r="U183" s="12"/>
      <c r="V183" s="13"/>
      <c r="W183" s="13"/>
      <c r="X183" s="12"/>
      <c r="Y183" s="11"/>
      <c r="Z183" s="11"/>
      <c r="AA183" s="10"/>
    </row>
    <row r="184" spans="1:27" ht="13.8" thickBot="1" x14ac:dyDescent="0.3">
      <c r="A184" s="9" t="s">
        <v>0</v>
      </c>
      <c r="B184" s="8"/>
      <c r="C184" s="7">
        <v>5</v>
      </c>
      <c r="D184" s="6">
        <f>D173+D181+D129+D161+D139+D105+D5</f>
        <v>1195</v>
      </c>
      <c r="E184" s="6">
        <f>E173+E181+E129+E161+E139+E105+E5</f>
        <v>578</v>
      </c>
      <c r="F184" s="5">
        <f>F173+F181+F129+F161+F139+F105+F5</f>
        <v>1773</v>
      </c>
      <c r="G184" s="6">
        <f>G173+G181+G129+G161+G139+G105+G5</f>
        <v>104</v>
      </c>
      <c r="H184" s="6">
        <f>H173+H181+H129+H161+H139+H105+H5</f>
        <v>29</v>
      </c>
      <c r="I184" s="5">
        <f>I173+I181+I129+I161+I139+I105+I5</f>
        <v>133</v>
      </c>
      <c r="J184" s="6">
        <f>J173+J181+J129+J161+J139+J105+J5</f>
        <v>5</v>
      </c>
      <c r="K184" s="6">
        <f>K173+K181+K129+K161+K139+K105+K5</f>
        <v>6</v>
      </c>
      <c r="L184" s="5">
        <f>L173+L181+L129+L161+L139+L105+L5</f>
        <v>11</v>
      </c>
      <c r="M184" s="6">
        <f>M173+M181+M129+M161+M139+M105+M5</f>
        <v>42</v>
      </c>
      <c r="N184" s="6">
        <f>N173+N181+N129+N161+N139+N105+N5</f>
        <v>30</v>
      </c>
      <c r="O184" s="5">
        <f>O173+O181+O129+O161+O139+O105+O5</f>
        <v>72</v>
      </c>
      <c r="P184" s="6">
        <f>P173+P181+P129+P161+P139+P105+P5</f>
        <v>27</v>
      </c>
      <c r="Q184" s="6">
        <f>Q173+Q181+Q129+Q161+Q139+Q105+Q5</f>
        <v>17</v>
      </c>
      <c r="R184" s="5">
        <f>R173+R181+R129+R161+R139+R105+R5</f>
        <v>44</v>
      </c>
      <c r="S184" s="6">
        <f>S173+S181+S129+S161+S139+S105+S5</f>
        <v>17</v>
      </c>
      <c r="T184" s="6">
        <f>T173+T181+T129+T161+T139+T105+T5</f>
        <v>12</v>
      </c>
      <c r="U184" s="5">
        <f>U173+U181+U129+U161+U139+U105+U5</f>
        <v>29</v>
      </c>
      <c r="V184" s="6">
        <f>V173+V181+V129+V161+V139+V105+V5</f>
        <v>73</v>
      </c>
      <c r="W184" s="6">
        <f>W173+W181+W129+W161+W139+W105+W5</f>
        <v>57</v>
      </c>
      <c r="X184" s="5">
        <f>X173+X181+X129+X161+X139+X105+X5</f>
        <v>130</v>
      </c>
      <c r="Y184" s="4">
        <f>Y173+Y181+Y129+Y161+Y139+Y105+Y5</f>
        <v>1471</v>
      </c>
      <c r="Z184" s="4">
        <f>Z173+Z181+Z129+Z161+Z139+Z105+Z5</f>
        <v>735</v>
      </c>
      <c r="AA184" s="3">
        <f>AA173+AA181+AA129+AA161+AA139+AA105+AA5</f>
        <v>2206</v>
      </c>
    </row>
  </sheetData>
  <mergeCells count="12">
    <mergeCell ref="M2:O2"/>
    <mergeCell ref="P2:R2"/>
    <mergeCell ref="A175:AA175"/>
    <mergeCell ref="A163:AA163"/>
    <mergeCell ref="A131:AA131"/>
    <mergeCell ref="S2:U2"/>
    <mergeCell ref="V2:X2"/>
    <mergeCell ref="Y2:AA2"/>
    <mergeCell ref="B2:B3"/>
    <mergeCell ref="D2:F2"/>
    <mergeCell ref="G2:I2"/>
    <mergeCell ref="J2:L2"/>
  </mergeCells>
  <pageMargins left="0.75" right="0.75" top="1" bottom="1" header="0.5" footer="0.5"/>
  <pageSetup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2008-2009 degrees UG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Taeko Yoko Yama</dc:creator>
  <cp:lastModifiedBy>Taeko Yoko Yama</cp:lastModifiedBy>
  <dcterms:created xsi:type="dcterms:W3CDTF">2011-04-13T13:54:14Z</dcterms:created>
  <dcterms:modified xsi:type="dcterms:W3CDTF">2011-04-13T13:54:58Z</dcterms:modified>
</cp:coreProperties>
</file>