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779" activeTab="1"/>
  </bookViews>
  <sheets>
    <sheet name="Coversheet" sheetId="1" r:id="rId1"/>
    <sheet name="Budget 04-06" sheetId="2" r:id="rId2"/>
  </sheets>
  <definedNames/>
  <calcPr fullCalcOnLoad="1"/>
</workbook>
</file>

<file path=xl/sharedStrings.xml><?xml version="1.0" encoding="utf-8"?>
<sst xmlns="http://schemas.openxmlformats.org/spreadsheetml/2006/main" count="45" uniqueCount="42">
  <si>
    <t>OAKLAND UNIVERSITY</t>
  </si>
  <si>
    <t>OAKLAND CENTER</t>
  </si>
  <si>
    <t>PROPOSED BUDGET - ALL FUNDS</t>
  </si>
  <si>
    <t>FISCAL YEAR 2004</t>
  </si>
  <si>
    <t>FY 03</t>
  </si>
  <si>
    <t>ESTIMATED</t>
  </si>
  <si>
    <t>FY 04</t>
  </si>
  <si>
    <t>FY 05</t>
  </si>
  <si>
    <t>FY 06</t>
  </si>
  <si>
    <t>ACTUAL</t>
  </si>
  <si>
    <t>BUDGET</t>
  </si>
  <si>
    <t>REVENUE:</t>
  </si>
  <si>
    <t>Operating Revenue</t>
  </si>
  <si>
    <t>Retail Sales</t>
  </si>
  <si>
    <t>Student Fees</t>
  </si>
  <si>
    <t>Gifts and Grants</t>
  </si>
  <si>
    <t>Investment Income</t>
  </si>
  <si>
    <t xml:space="preserve">     TOTAL REVENUE</t>
  </si>
  <si>
    <t>EXPENDITURES:</t>
  </si>
  <si>
    <t>Compensation</t>
  </si>
  <si>
    <t>Supplies and Services</t>
  </si>
  <si>
    <t>Repairs and Maintenance</t>
  </si>
  <si>
    <t>Equipment</t>
  </si>
  <si>
    <t>Insurance</t>
  </si>
  <si>
    <t>Utilities</t>
  </si>
  <si>
    <t>University Overhead</t>
  </si>
  <si>
    <t xml:space="preserve">     TOTAL EXPENDITURES</t>
  </si>
  <si>
    <t>TRANSFERS OUT (IN):</t>
  </si>
  <si>
    <t>General Fund Budget Support</t>
  </si>
  <si>
    <t>Debt Service</t>
  </si>
  <si>
    <t>Major Capital Expenditures</t>
  </si>
  <si>
    <t>Other Transfers</t>
  </si>
  <si>
    <t xml:space="preserve">     TOTAL TRANSFERS</t>
  </si>
  <si>
    <t>NET REVENUES OVER (UNDER)</t>
  </si>
  <si>
    <t xml:space="preserve">  EXPENDITURES AND</t>
  </si>
  <si>
    <t xml:space="preserve">      TRANSFERS</t>
  </si>
  <si>
    <t>FUND BALANCES JULY 1</t>
  </si>
  <si>
    <t>FUND BALANCES JUNE 30</t>
  </si>
  <si>
    <t>OPERATING BUDGET</t>
  </si>
  <si>
    <t>FOR THE FISCAL YEARS ENDING</t>
  </si>
  <si>
    <t>JUNE 30, 2004, 2005 AND 2006</t>
  </si>
  <si>
    <t>Cost of Retail Sales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</si>
</sst>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rus BT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2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Fill="1" applyAlignment="1">
      <alignment/>
    </xf>
    <xf numFmtId="41" fontId="1" fillId="0" borderId="0" xfId="0" applyNumberFormat="1" applyFont="1" applyBorder="1" applyAlignment="1">
      <alignment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/>
    </xf>
    <xf numFmtId="42" fontId="1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workbookViewId="0" topLeftCell="A1">
      <selection activeCell="A1" sqref="A1:A17"/>
    </sheetView>
  </sheetViews>
  <sheetFormatPr defaultColWidth="9.140625" defaultRowHeight="12.75"/>
  <cols>
    <col min="1" max="1" width="101.140625" style="0" customWidth="1"/>
  </cols>
  <sheetData>
    <row r="1" ht="15">
      <c r="A1" s="1"/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.75">
      <c r="A12" s="2" t="s">
        <v>1</v>
      </c>
    </row>
    <row r="13" ht="15.75">
      <c r="A13" s="2"/>
    </row>
    <row r="14" ht="15.75">
      <c r="A14" s="2" t="s">
        <v>38</v>
      </c>
    </row>
    <row r="15" ht="15.75">
      <c r="A15" s="2" t="s">
        <v>39</v>
      </c>
    </row>
    <row r="16" ht="15.75">
      <c r="A16" s="2" t="s">
        <v>40</v>
      </c>
    </row>
    <row r="17" ht="15.75">
      <c r="A17" s="2"/>
    </row>
    <row r="18" ht="15.75">
      <c r="A18" s="2"/>
    </row>
    <row r="19" ht="15.75">
      <c r="A19" s="2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3"/>
    </row>
    <row r="36" ht="15">
      <c r="A36" s="3"/>
    </row>
    <row r="37" ht="15">
      <c r="A37" s="3"/>
    </row>
    <row r="38" ht="12.75">
      <c r="A38" s="1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35.8515625" style="0" customWidth="1"/>
    <col min="2" max="2" width="3.7109375" style="0" customWidth="1"/>
    <col min="3" max="3" width="13.8515625" style="0" customWidth="1"/>
    <col min="4" max="4" width="3.7109375" style="0" customWidth="1"/>
    <col min="5" max="5" width="13.8515625" style="0" customWidth="1"/>
    <col min="6" max="6" width="3.7109375" style="0" customWidth="1"/>
    <col min="7" max="7" width="13.8515625" style="0" customWidth="1"/>
    <col min="8" max="8" width="3.7109375" style="0" customWidth="1"/>
    <col min="9" max="9" width="13.8515625" style="0" customWidth="1"/>
  </cols>
  <sheetData>
    <row r="1" spans="2:9" s="17" customFormat="1" ht="18">
      <c r="B1" s="18"/>
      <c r="C1" s="18"/>
      <c r="D1" s="18" t="s">
        <v>0</v>
      </c>
      <c r="E1" s="18"/>
      <c r="F1" s="18"/>
      <c r="H1" s="18"/>
      <c r="I1" s="18"/>
    </row>
    <row r="2" spans="2:9" s="17" customFormat="1" ht="18">
      <c r="B2" s="18"/>
      <c r="C2" s="18"/>
      <c r="D2" s="18" t="s">
        <v>1</v>
      </c>
      <c r="E2" s="18"/>
      <c r="F2" s="18"/>
      <c r="H2" s="18"/>
      <c r="I2" s="18"/>
    </row>
    <row r="3" spans="2:9" s="17" customFormat="1" ht="18">
      <c r="B3" s="18"/>
      <c r="C3" s="18"/>
      <c r="D3" s="18" t="s">
        <v>2</v>
      </c>
      <c r="E3" s="18"/>
      <c r="F3" s="18"/>
      <c r="H3" s="18"/>
      <c r="I3" s="18"/>
    </row>
    <row r="4" spans="2:9" s="17" customFormat="1" ht="18">
      <c r="B4" s="18"/>
      <c r="C4" s="18"/>
      <c r="D4" s="18" t="s">
        <v>3</v>
      </c>
      <c r="E4" s="18"/>
      <c r="F4" s="18"/>
      <c r="H4" s="18"/>
      <c r="I4" s="18"/>
    </row>
    <row r="5" spans="1:9" ht="15">
      <c r="A5" s="3"/>
      <c r="B5" s="3"/>
      <c r="C5" s="3"/>
      <c r="D5" s="4"/>
      <c r="E5" s="3"/>
      <c r="F5" s="4"/>
      <c r="G5" s="3"/>
      <c r="H5" s="4"/>
      <c r="I5" s="3"/>
    </row>
    <row r="6" spans="1:9" ht="15">
      <c r="A6" s="3"/>
      <c r="B6" s="3"/>
      <c r="C6" s="3"/>
      <c r="D6" s="4"/>
      <c r="E6" s="3"/>
      <c r="F6" s="4"/>
      <c r="G6" s="3"/>
      <c r="H6" s="4"/>
      <c r="I6" s="3"/>
    </row>
    <row r="7" spans="1:9" ht="15">
      <c r="A7" s="3"/>
      <c r="B7" s="3"/>
      <c r="C7" s="3"/>
      <c r="D7" s="4"/>
      <c r="E7" s="3"/>
      <c r="F7" s="4"/>
      <c r="G7" s="3"/>
      <c r="H7" s="4"/>
      <c r="I7" s="3"/>
    </row>
    <row r="8" spans="1:9" ht="15.75">
      <c r="A8" s="3"/>
      <c r="B8" s="3"/>
      <c r="C8" s="2" t="s">
        <v>4</v>
      </c>
      <c r="D8" s="4"/>
      <c r="E8" s="3"/>
      <c r="F8" s="4"/>
      <c r="G8" s="3"/>
      <c r="H8" s="4"/>
      <c r="I8" s="3"/>
    </row>
    <row r="9" spans="1:9" ht="15.75">
      <c r="A9" s="3"/>
      <c r="B9" s="3"/>
      <c r="C9" s="5" t="s">
        <v>5</v>
      </c>
      <c r="D9" s="4"/>
      <c r="E9" s="2" t="s">
        <v>6</v>
      </c>
      <c r="F9" s="2"/>
      <c r="G9" s="2" t="s">
        <v>7</v>
      </c>
      <c r="H9" s="2"/>
      <c r="I9" s="2" t="s">
        <v>8</v>
      </c>
    </row>
    <row r="10" spans="1:9" ht="15.75">
      <c r="A10" s="3"/>
      <c r="B10" s="3"/>
      <c r="C10" s="2" t="s">
        <v>9</v>
      </c>
      <c r="D10" s="4"/>
      <c r="E10" s="2" t="s">
        <v>10</v>
      </c>
      <c r="F10" s="2"/>
      <c r="G10" s="2" t="s">
        <v>10</v>
      </c>
      <c r="H10" s="2"/>
      <c r="I10" s="2" t="s">
        <v>10</v>
      </c>
    </row>
    <row r="11" spans="1:9" ht="15">
      <c r="A11" s="3"/>
      <c r="B11" s="3"/>
      <c r="C11" s="3"/>
      <c r="D11" s="4"/>
      <c r="E11" s="3"/>
      <c r="F11" s="4"/>
      <c r="G11" s="3"/>
      <c r="H11" s="4"/>
      <c r="I11" s="3"/>
    </row>
    <row r="12" spans="1:9" ht="15.75">
      <c r="A12" s="5" t="s">
        <v>11</v>
      </c>
      <c r="B12" s="3"/>
      <c r="C12" s="3"/>
      <c r="D12" s="4"/>
      <c r="E12" s="3"/>
      <c r="F12" s="4"/>
      <c r="G12" s="3"/>
      <c r="H12" s="4"/>
      <c r="I12" s="3"/>
    </row>
    <row r="13" spans="1:9" ht="15">
      <c r="A13" s="3"/>
      <c r="B13" s="3"/>
      <c r="C13" s="3"/>
      <c r="D13" s="4"/>
      <c r="E13" s="3"/>
      <c r="F13" s="4"/>
      <c r="G13" s="3"/>
      <c r="H13" s="4"/>
      <c r="I13" s="3"/>
    </row>
    <row r="14" spans="1:9" ht="15">
      <c r="A14" s="1" t="s">
        <v>12</v>
      </c>
      <c r="B14" s="3"/>
      <c r="C14" s="6">
        <v>1220098</v>
      </c>
      <c r="D14" s="7"/>
      <c r="E14" s="6">
        <v>1198707</v>
      </c>
      <c r="F14" s="7"/>
      <c r="G14" s="6">
        <v>1220873</v>
      </c>
      <c r="H14" s="7"/>
      <c r="I14" s="6">
        <v>1239541</v>
      </c>
    </row>
    <row r="15" spans="1:9" ht="15">
      <c r="A15" s="3" t="s">
        <v>13</v>
      </c>
      <c r="B15" s="3"/>
      <c r="C15" s="8">
        <v>0</v>
      </c>
      <c r="D15" s="7"/>
      <c r="E15" s="8"/>
      <c r="F15" s="7"/>
      <c r="G15" s="8"/>
      <c r="H15" s="7"/>
      <c r="I15" s="8"/>
    </row>
    <row r="16" spans="1:9" ht="15">
      <c r="A16" s="3" t="s">
        <v>14</v>
      </c>
      <c r="B16" s="3"/>
      <c r="C16" s="8">
        <v>847417</v>
      </c>
      <c r="D16" s="7"/>
      <c r="E16" s="8">
        <v>872840</v>
      </c>
      <c r="F16" s="7"/>
      <c r="G16" s="8">
        <v>899025</v>
      </c>
      <c r="H16" s="7"/>
      <c r="I16" s="8">
        <v>925996</v>
      </c>
    </row>
    <row r="17" spans="1:9" ht="15">
      <c r="A17" s="3" t="s">
        <v>15</v>
      </c>
      <c r="B17" s="3"/>
      <c r="C17" s="8">
        <v>315</v>
      </c>
      <c r="D17" s="7"/>
      <c r="E17" s="8"/>
      <c r="F17" s="7"/>
      <c r="G17" s="8"/>
      <c r="H17" s="7"/>
      <c r="I17" s="8"/>
    </row>
    <row r="18" spans="1:9" ht="15">
      <c r="A18" s="3" t="s">
        <v>16</v>
      </c>
      <c r="B18" s="3"/>
      <c r="C18" s="9">
        <v>14500</v>
      </c>
      <c r="D18" s="7"/>
      <c r="E18" s="9">
        <v>14000</v>
      </c>
      <c r="F18" s="10"/>
      <c r="G18" s="9">
        <v>14500</v>
      </c>
      <c r="H18" s="10"/>
      <c r="I18" s="9">
        <v>14500</v>
      </c>
    </row>
    <row r="19" spans="1:9" ht="15">
      <c r="A19" s="3" t="s">
        <v>17</v>
      </c>
      <c r="B19" s="3"/>
      <c r="C19" s="11">
        <f>SUM(C14:C18)</f>
        <v>2082330</v>
      </c>
      <c r="D19" s="7"/>
      <c r="E19" s="8">
        <f>SUM(E14:E18)</f>
        <v>2085547</v>
      </c>
      <c r="F19" s="7"/>
      <c r="G19" s="8">
        <f>SUM(G14:G18)</f>
        <v>2134398</v>
      </c>
      <c r="H19" s="7"/>
      <c r="I19" s="8">
        <f>SUM(I14:I18)</f>
        <v>2180037</v>
      </c>
    </row>
    <row r="20" spans="1:9" ht="15">
      <c r="A20" s="3"/>
      <c r="B20" s="3"/>
      <c r="C20" s="8"/>
      <c r="D20" s="7"/>
      <c r="E20" s="8"/>
      <c r="F20" s="7"/>
      <c r="G20" s="8"/>
      <c r="H20" s="7"/>
      <c r="I20" s="8"/>
    </row>
    <row r="21" spans="1:9" ht="15.75">
      <c r="A21" s="5" t="s">
        <v>18</v>
      </c>
      <c r="B21" s="3"/>
      <c r="C21" s="8"/>
      <c r="D21" s="7"/>
      <c r="E21" s="8"/>
      <c r="F21" s="7"/>
      <c r="G21" s="8"/>
      <c r="H21" s="7"/>
      <c r="I21" s="8"/>
    </row>
    <row r="22" spans="1:9" ht="15">
      <c r="A22" s="3"/>
      <c r="B22" s="3"/>
      <c r="C22" s="8"/>
      <c r="D22" s="7"/>
      <c r="E22" s="8"/>
      <c r="F22" s="7"/>
      <c r="G22" s="8"/>
      <c r="H22" s="7"/>
      <c r="I22" s="8"/>
    </row>
    <row r="23" spans="1:9" ht="15">
      <c r="A23" s="1" t="s">
        <v>19</v>
      </c>
      <c r="B23" s="3"/>
      <c r="C23" s="8">
        <v>796046</v>
      </c>
      <c r="D23" s="7"/>
      <c r="E23" s="8">
        <v>914948</v>
      </c>
      <c r="F23" s="7"/>
      <c r="G23" s="8">
        <v>950372</v>
      </c>
      <c r="H23" s="7"/>
      <c r="I23" s="8">
        <v>979117</v>
      </c>
    </row>
    <row r="24" spans="1:9" ht="15">
      <c r="A24" s="3" t="s">
        <v>20</v>
      </c>
      <c r="B24" s="3"/>
      <c r="C24" s="8">
        <v>197397</v>
      </c>
      <c r="D24" s="7"/>
      <c r="E24" s="8">
        <v>218819</v>
      </c>
      <c r="F24" s="7"/>
      <c r="G24" s="8">
        <v>222346</v>
      </c>
      <c r="H24" s="7"/>
      <c r="I24" s="8">
        <v>225979</v>
      </c>
    </row>
    <row r="25" spans="1:9" ht="15">
      <c r="A25" s="3" t="s">
        <v>21</v>
      </c>
      <c r="B25" s="3"/>
      <c r="C25" s="8">
        <f>664072-57535</f>
        <v>606537</v>
      </c>
      <c r="D25" s="7"/>
      <c r="E25" s="8">
        <f>199648+57535</f>
        <v>257183</v>
      </c>
      <c r="F25" s="7"/>
      <c r="G25" s="8">
        <v>194850</v>
      </c>
      <c r="H25" s="7"/>
      <c r="I25" s="8">
        <v>197269</v>
      </c>
    </row>
    <row r="26" spans="1:9" ht="15">
      <c r="A26" s="3" t="s">
        <v>41</v>
      </c>
      <c r="B26" s="3"/>
      <c r="C26" s="8">
        <v>0</v>
      </c>
      <c r="D26" s="7"/>
      <c r="E26" s="8">
        <v>0</v>
      </c>
      <c r="F26" s="7"/>
      <c r="G26" s="8">
        <v>0</v>
      </c>
      <c r="H26" s="7"/>
      <c r="I26" s="8">
        <v>0</v>
      </c>
    </row>
    <row r="27" spans="1:9" ht="15">
      <c r="A27" s="3" t="s">
        <v>22</v>
      </c>
      <c r="B27" s="3"/>
      <c r="C27" s="8">
        <v>156338</v>
      </c>
      <c r="D27" s="7"/>
      <c r="E27" s="8">
        <f>50970+105000</f>
        <v>155970</v>
      </c>
      <c r="F27" s="7"/>
      <c r="G27" s="8">
        <v>52499</v>
      </c>
      <c r="H27" s="7"/>
      <c r="I27" s="8">
        <v>52500</v>
      </c>
    </row>
    <row r="28" spans="1:9" ht="15">
      <c r="A28" s="3" t="s">
        <v>23</v>
      </c>
      <c r="B28" s="3"/>
      <c r="C28" s="8">
        <v>15736</v>
      </c>
      <c r="D28" s="7"/>
      <c r="E28" s="8">
        <v>30344</v>
      </c>
      <c r="F28" s="7"/>
      <c r="G28" s="8">
        <v>31254</v>
      </c>
      <c r="H28" s="7"/>
      <c r="I28" s="8">
        <v>32192</v>
      </c>
    </row>
    <row r="29" spans="1:9" ht="15">
      <c r="A29" s="3" t="s">
        <v>24</v>
      </c>
      <c r="B29" s="3"/>
      <c r="C29" s="8">
        <v>222297</v>
      </c>
      <c r="D29" s="7"/>
      <c r="E29" s="8">
        <v>357000</v>
      </c>
      <c r="F29" s="7"/>
      <c r="G29" s="8">
        <v>367710</v>
      </c>
      <c r="H29" s="7"/>
      <c r="I29" s="8">
        <v>378741</v>
      </c>
    </row>
    <row r="30" spans="1:9" ht="15">
      <c r="A30" s="3" t="s">
        <v>25</v>
      </c>
      <c r="B30" s="3"/>
      <c r="C30" s="9">
        <v>26150</v>
      </c>
      <c r="D30" s="7"/>
      <c r="E30" s="9">
        <v>35126</v>
      </c>
      <c r="F30" s="7"/>
      <c r="G30" s="9">
        <v>36180</v>
      </c>
      <c r="H30" s="7"/>
      <c r="I30" s="9">
        <v>37265</v>
      </c>
    </row>
    <row r="31" spans="1:9" ht="15">
      <c r="A31" s="3" t="s">
        <v>26</v>
      </c>
      <c r="B31" s="3"/>
      <c r="C31" s="8">
        <f>SUM(C23:C30)</f>
        <v>2020501</v>
      </c>
      <c r="D31" s="7"/>
      <c r="E31" s="8">
        <f>SUM(E23:E30)</f>
        <v>1969390</v>
      </c>
      <c r="F31" s="7"/>
      <c r="G31" s="8">
        <f>SUM(G23:G30)</f>
        <v>1855211</v>
      </c>
      <c r="H31" s="7"/>
      <c r="I31" s="8">
        <f>SUM(I23:I30)</f>
        <v>1903063</v>
      </c>
    </row>
    <row r="32" spans="1:9" ht="15">
      <c r="A32" s="3"/>
      <c r="B32" s="3"/>
      <c r="C32" s="8"/>
      <c r="D32" s="7"/>
      <c r="E32" s="8"/>
      <c r="F32" s="7"/>
      <c r="G32" s="8"/>
      <c r="H32" s="7"/>
      <c r="I32" s="8"/>
    </row>
    <row r="33" spans="1:9" ht="15.75">
      <c r="A33" s="5" t="s">
        <v>27</v>
      </c>
      <c r="B33" s="3"/>
      <c r="C33" s="8"/>
      <c r="D33" s="7"/>
      <c r="E33" s="8"/>
      <c r="F33" s="7"/>
      <c r="G33" s="8"/>
      <c r="H33" s="7"/>
      <c r="I33" s="8"/>
    </row>
    <row r="34" spans="1:9" ht="15">
      <c r="A34" s="3"/>
      <c r="B34" s="3"/>
      <c r="C34" s="8"/>
      <c r="D34" s="7"/>
      <c r="E34" s="8"/>
      <c r="F34" s="7"/>
      <c r="G34" s="8"/>
      <c r="H34" s="7"/>
      <c r="I34" s="8"/>
    </row>
    <row r="35" spans="1:9" ht="15">
      <c r="A35" s="3" t="s">
        <v>28</v>
      </c>
      <c r="B35" s="3"/>
      <c r="C35" s="8"/>
      <c r="D35" s="7"/>
      <c r="E35" s="8"/>
      <c r="F35" s="7"/>
      <c r="G35" s="8"/>
      <c r="H35" s="7"/>
      <c r="I35" s="8"/>
    </row>
    <row r="36" spans="1:9" ht="15">
      <c r="A36" s="3" t="s">
        <v>29</v>
      </c>
      <c r="B36" s="3"/>
      <c r="C36" s="8"/>
      <c r="D36" s="7"/>
      <c r="E36" s="8"/>
      <c r="F36" s="7"/>
      <c r="G36" s="8"/>
      <c r="H36" s="7"/>
      <c r="I36" s="8"/>
    </row>
    <row r="37" spans="1:9" ht="15">
      <c r="A37" s="3" t="s">
        <v>30</v>
      </c>
      <c r="B37" s="3"/>
      <c r="C37" s="12"/>
      <c r="D37" s="7"/>
      <c r="E37" s="12"/>
      <c r="F37" s="10"/>
      <c r="G37" s="12"/>
      <c r="H37" s="10"/>
      <c r="I37" s="12"/>
    </row>
    <row r="38" spans="1:9" ht="15">
      <c r="A38" s="3" t="s">
        <v>31</v>
      </c>
      <c r="B38" s="3"/>
      <c r="C38" s="9">
        <v>275400</v>
      </c>
      <c r="D38" s="7"/>
      <c r="E38" s="9">
        <f>186000+89400</f>
        <v>275400</v>
      </c>
      <c r="F38" s="13"/>
      <c r="G38" s="9">
        <f>186000+89400</f>
        <v>275400</v>
      </c>
      <c r="H38" s="13"/>
      <c r="I38" s="9">
        <f>186000+89400</f>
        <v>275400</v>
      </c>
    </row>
    <row r="39" spans="1:9" ht="15">
      <c r="A39" s="3" t="s">
        <v>32</v>
      </c>
      <c r="B39" s="3"/>
      <c r="C39" s="8">
        <f>SUM(C35:C38)</f>
        <v>275400</v>
      </c>
      <c r="D39" s="7"/>
      <c r="E39" s="8">
        <f>SUM(E35:E38)</f>
        <v>275400</v>
      </c>
      <c r="F39" s="7"/>
      <c r="G39" s="8">
        <f>SUM(G35:G38)</f>
        <v>275400</v>
      </c>
      <c r="H39" s="7"/>
      <c r="I39" s="8">
        <f>SUM(I35:I38)</f>
        <v>275400</v>
      </c>
    </row>
    <row r="40" spans="1:9" ht="15">
      <c r="A40" s="3"/>
      <c r="B40" s="3"/>
      <c r="C40" s="8"/>
      <c r="D40" s="7"/>
      <c r="E40" s="8"/>
      <c r="F40" s="7"/>
      <c r="G40" s="8"/>
      <c r="H40" s="7"/>
      <c r="I40" s="8"/>
    </row>
    <row r="41" spans="1:9" ht="15">
      <c r="A41" s="3" t="s">
        <v>33</v>
      </c>
      <c r="B41" s="3"/>
      <c r="C41" s="8"/>
      <c r="D41" s="7"/>
      <c r="E41" s="8"/>
      <c r="F41" s="7"/>
      <c r="G41" s="8"/>
      <c r="H41" s="7"/>
      <c r="I41" s="8"/>
    </row>
    <row r="42" spans="1:9" ht="15">
      <c r="A42" s="3" t="s">
        <v>34</v>
      </c>
      <c r="B42" s="3"/>
      <c r="C42" s="8"/>
      <c r="D42" s="7"/>
      <c r="E42" s="8"/>
      <c r="F42" s="7"/>
      <c r="G42" s="8"/>
      <c r="H42" s="7"/>
      <c r="I42" s="8"/>
    </row>
    <row r="43" spans="1:9" ht="15">
      <c r="A43" s="3" t="s">
        <v>35</v>
      </c>
      <c r="B43" s="3"/>
      <c r="C43" s="14">
        <f>+C19-C31-C39</f>
        <v>-213571</v>
      </c>
      <c r="D43" s="7"/>
      <c r="E43" s="14">
        <f>+E19-E31-E39</f>
        <v>-159243</v>
      </c>
      <c r="F43" s="7"/>
      <c r="G43" s="14">
        <f>+G19-G31-G39</f>
        <v>3787</v>
      </c>
      <c r="H43" s="7"/>
      <c r="I43" s="14">
        <f>+I19-I31-I39</f>
        <v>1574</v>
      </c>
    </row>
    <row r="44" spans="1:9" ht="15">
      <c r="A44" s="3"/>
      <c r="B44" s="3"/>
      <c r="C44" s="8"/>
      <c r="D44" s="7"/>
      <c r="E44" s="8"/>
      <c r="F44" s="7"/>
      <c r="G44" s="8"/>
      <c r="H44" s="7"/>
      <c r="I44" s="8"/>
    </row>
    <row r="45" spans="1:9" ht="15">
      <c r="A45" s="3" t="s">
        <v>36</v>
      </c>
      <c r="B45" s="3"/>
      <c r="C45" s="8">
        <v>1151292.98</v>
      </c>
      <c r="D45" s="7"/>
      <c r="E45" s="8">
        <f>C46</f>
        <v>937721.98</v>
      </c>
      <c r="F45" s="7"/>
      <c r="G45" s="8">
        <f>E46</f>
        <v>778478.98</v>
      </c>
      <c r="H45" s="7"/>
      <c r="I45" s="8">
        <f>G46</f>
        <v>782265.98</v>
      </c>
    </row>
    <row r="46" spans="1:9" ht="15.75" thickBot="1">
      <c r="A46" s="3" t="s">
        <v>37</v>
      </c>
      <c r="B46" s="3"/>
      <c r="C46" s="15">
        <f>SUM(C43,C45)</f>
        <v>937721.98</v>
      </c>
      <c r="D46" s="7"/>
      <c r="E46" s="15">
        <f>SUM(E43,E45)</f>
        <v>778478.98</v>
      </c>
      <c r="F46" s="7"/>
      <c r="G46" s="15">
        <f>SUM(G43,G45)</f>
        <v>782265.98</v>
      </c>
      <c r="H46" s="7"/>
      <c r="I46" s="15">
        <f>SUM(I43,I45)</f>
        <v>783839.98</v>
      </c>
    </row>
    <row r="47" ht="13.5" thickTop="1"/>
  </sheetData>
  <printOptions/>
  <pageMargins left="0.92" right="0.75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foyt</dc:creator>
  <cp:keywords/>
  <dc:description/>
  <cp:lastModifiedBy>saunders</cp:lastModifiedBy>
  <cp:lastPrinted>2003-07-01T14:52:56Z</cp:lastPrinted>
  <dcterms:created xsi:type="dcterms:W3CDTF">2003-06-25T12:36:32Z</dcterms:created>
  <dcterms:modified xsi:type="dcterms:W3CDTF">2003-08-01T12:25:53Z</dcterms:modified>
  <cp:category/>
  <cp:version/>
  <cp:contentType/>
  <cp:contentStatus/>
</cp:coreProperties>
</file>