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pending)\"/>
    </mc:Choice>
  </mc:AlternateContent>
  <bookViews>
    <workbookView xWindow="0" yWindow="0" windowWidth="9984" windowHeight="9012"/>
  </bookViews>
  <sheets>
    <sheet name="county" sheetId="1" r:id="rId1"/>
  </sheets>
  <definedNames>
    <definedName name="_xlnm.Print_Titles" localSheetId="0">county!$4:$4</definedName>
  </definedNames>
  <calcPr calcId="152511"/>
</workbook>
</file>

<file path=xl/calcChain.xml><?xml version="1.0" encoding="utf-8"?>
<calcChain xmlns="http://schemas.openxmlformats.org/spreadsheetml/2006/main">
  <c r="K78" i="1" l="1"/>
  <c r="B81" i="1"/>
  <c r="B78" i="1"/>
  <c r="J6" i="1"/>
  <c r="O78" i="1" l="1"/>
  <c r="D78" i="1"/>
  <c r="O81" i="1" l="1"/>
  <c r="D81" i="1"/>
  <c r="F93" i="1"/>
  <c r="F92" i="1"/>
  <c r="O87" i="1"/>
  <c r="M87" i="1"/>
  <c r="K87" i="1"/>
  <c r="I87" i="1"/>
  <c r="D87" i="1"/>
  <c r="B87" i="1"/>
  <c r="O86" i="1"/>
  <c r="M86" i="1"/>
  <c r="K86" i="1"/>
  <c r="I86" i="1"/>
  <c r="D86" i="1"/>
  <c r="B86" i="1"/>
  <c r="O85" i="1"/>
  <c r="M85" i="1"/>
  <c r="K85" i="1"/>
  <c r="I85" i="1"/>
  <c r="D85" i="1"/>
  <c r="B85" i="1"/>
  <c r="O84" i="1"/>
  <c r="M84" i="1"/>
  <c r="K84" i="1"/>
  <c r="I84" i="1"/>
  <c r="D84" i="1"/>
  <c r="B84" i="1"/>
  <c r="P79" i="1"/>
  <c r="N79" i="1"/>
  <c r="L79" i="1"/>
  <c r="F79" i="1"/>
  <c r="M78" i="1"/>
  <c r="I78" i="1"/>
  <c r="P77" i="1"/>
  <c r="N77" i="1"/>
  <c r="L77" i="1"/>
  <c r="J77" i="1"/>
  <c r="F77" i="1"/>
  <c r="E77" i="1"/>
  <c r="F76" i="1"/>
  <c r="F75" i="1"/>
  <c r="P74" i="1"/>
  <c r="L74" i="1"/>
  <c r="F74" i="1"/>
  <c r="P73" i="1"/>
  <c r="F73" i="1"/>
  <c r="P72" i="1"/>
  <c r="N72" i="1"/>
  <c r="L72" i="1"/>
  <c r="F72" i="1"/>
  <c r="P71" i="1"/>
  <c r="N71" i="1"/>
  <c r="L71" i="1"/>
  <c r="J71" i="1"/>
  <c r="F71" i="1"/>
  <c r="N70" i="1"/>
  <c r="F70" i="1"/>
  <c r="P69" i="1"/>
  <c r="N69" i="1"/>
  <c r="L69" i="1"/>
  <c r="F69" i="1"/>
  <c r="F68" i="1"/>
  <c r="F67" i="1"/>
  <c r="P66" i="1"/>
  <c r="F66" i="1"/>
  <c r="P65" i="1"/>
  <c r="N65" i="1"/>
  <c r="L65" i="1"/>
  <c r="J65" i="1"/>
  <c r="F65" i="1"/>
  <c r="E65" i="1"/>
  <c r="F64" i="1"/>
  <c r="P63" i="1"/>
  <c r="N63" i="1"/>
  <c r="L63" i="1"/>
  <c r="F63" i="1"/>
  <c r="P62" i="1"/>
  <c r="N62" i="1"/>
  <c r="L62" i="1"/>
  <c r="F62" i="1"/>
  <c r="E62" i="1"/>
  <c r="P61" i="1"/>
  <c r="L61" i="1"/>
  <c r="J61" i="1"/>
  <c r="F61" i="1"/>
  <c r="P60" i="1"/>
  <c r="N60" i="1"/>
  <c r="L60" i="1"/>
  <c r="F60" i="1"/>
  <c r="E60" i="1"/>
  <c r="F59" i="1"/>
  <c r="F84" i="1" s="1"/>
  <c r="P58" i="1"/>
  <c r="N58" i="1"/>
  <c r="L58" i="1"/>
  <c r="F58" i="1"/>
  <c r="E58" i="1"/>
  <c r="P57" i="1"/>
  <c r="G57" i="1"/>
  <c r="P56" i="1"/>
  <c r="N56" i="1"/>
  <c r="L56" i="1"/>
  <c r="F56" i="1"/>
  <c r="P55" i="1"/>
  <c r="N55" i="1"/>
  <c r="L55" i="1"/>
  <c r="F55" i="1"/>
  <c r="E55" i="1"/>
  <c r="P54" i="1"/>
  <c r="F54" i="1"/>
  <c r="P53" i="1"/>
  <c r="L53" i="1"/>
  <c r="J53" i="1"/>
  <c r="F53" i="1"/>
  <c r="E53" i="1"/>
  <c r="N52" i="1"/>
  <c r="F52" i="1"/>
  <c r="P51" i="1"/>
  <c r="L51" i="1"/>
  <c r="F51" i="1"/>
  <c r="E51" i="1"/>
  <c r="L50" i="1"/>
  <c r="J50" i="1"/>
  <c r="G50" i="1"/>
  <c r="L49" i="1"/>
  <c r="J49" i="1"/>
  <c r="F49" i="1"/>
  <c r="P48" i="1"/>
  <c r="N48" i="1"/>
  <c r="F48" i="1"/>
  <c r="E48" i="1"/>
  <c r="F47" i="1"/>
  <c r="P46" i="1"/>
  <c r="N46" i="1"/>
  <c r="L46" i="1"/>
  <c r="J46" i="1"/>
  <c r="F46" i="1"/>
  <c r="F45" i="1"/>
  <c r="L44" i="1"/>
  <c r="F44" i="1"/>
  <c r="P43" i="1"/>
  <c r="N43" i="1"/>
  <c r="L43" i="1"/>
  <c r="J43" i="1"/>
  <c r="F43" i="1"/>
  <c r="F42" i="1"/>
  <c r="P41" i="1"/>
  <c r="N41" i="1"/>
  <c r="L41" i="1"/>
  <c r="F41" i="1"/>
  <c r="F40" i="1"/>
  <c r="P39" i="1"/>
  <c r="F39" i="1"/>
  <c r="N38" i="1"/>
  <c r="F38" i="1"/>
  <c r="J37" i="1"/>
  <c r="F37" i="1"/>
  <c r="P36" i="1"/>
  <c r="N36" i="1"/>
  <c r="F36" i="1"/>
  <c r="P35" i="1"/>
  <c r="N35" i="1"/>
  <c r="L35" i="1"/>
  <c r="F35" i="1"/>
  <c r="F34" i="1"/>
  <c r="F33" i="1"/>
  <c r="P32" i="1"/>
  <c r="J32" i="1"/>
  <c r="F32" i="1"/>
  <c r="L31" i="1"/>
  <c r="F31" i="1"/>
  <c r="P30" i="1"/>
  <c r="N30" i="1"/>
  <c r="F30" i="1"/>
  <c r="P29" i="1"/>
  <c r="N29" i="1"/>
  <c r="F29" i="1"/>
  <c r="F28" i="1"/>
  <c r="P27" i="1"/>
  <c r="N27" i="1"/>
  <c r="F27" i="1"/>
  <c r="P26" i="1"/>
  <c r="F26" i="1"/>
  <c r="P25" i="1"/>
  <c r="N25" i="1"/>
  <c r="J25" i="1"/>
  <c r="F25" i="1"/>
  <c r="P24" i="1"/>
  <c r="N24" i="1"/>
  <c r="L24" i="1"/>
  <c r="J24" i="1"/>
  <c r="F24" i="1"/>
  <c r="F23" i="1"/>
  <c r="P22" i="1"/>
  <c r="N22" i="1"/>
  <c r="L22" i="1"/>
  <c r="F22" i="1"/>
  <c r="P21" i="1"/>
  <c r="N21" i="1"/>
  <c r="F21" i="1"/>
  <c r="P20" i="1"/>
  <c r="N20" i="1"/>
  <c r="F20" i="1"/>
  <c r="E20" i="1"/>
  <c r="P19" i="1"/>
  <c r="N19" i="1"/>
  <c r="F19" i="1"/>
  <c r="P18" i="1"/>
  <c r="L18" i="1"/>
  <c r="F18" i="1"/>
  <c r="P17" i="1"/>
  <c r="L17" i="1"/>
  <c r="J17" i="1"/>
  <c r="F17" i="1"/>
  <c r="F16" i="1"/>
  <c r="P15" i="1"/>
  <c r="N15" i="1"/>
  <c r="L15" i="1"/>
  <c r="J15" i="1"/>
  <c r="F15" i="1"/>
  <c r="E15" i="1"/>
  <c r="N14" i="1"/>
  <c r="F14" i="1"/>
  <c r="P13" i="1"/>
  <c r="L13" i="1"/>
  <c r="F13" i="1"/>
  <c r="E13" i="1"/>
  <c r="P12" i="1"/>
  <c r="F12" i="1"/>
  <c r="P11" i="1"/>
  <c r="N11" i="1"/>
  <c r="L11" i="1"/>
  <c r="F11" i="1"/>
  <c r="P10" i="1"/>
  <c r="N10" i="1"/>
  <c r="L10" i="1"/>
  <c r="F10" i="1"/>
  <c r="E10" i="1"/>
  <c r="P9" i="1"/>
  <c r="N9" i="1"/>
  <c r="L9" i="1"/>
  <c r="F9" i="1"/>
  <c r="E9" i="1"/>
  <c r="P8" i="1"/>
  <c r="N8" i="1"/>
  <c r="L8" i="1"/>
  <c r="F8" i="1"/>
  <c r="E8" i="1"/>
  <c r="P7" i="1"/>
  <c r="N7" i="1"/>
  <c r="L7" i="1"/>
  <c r="J7" i="1"/>
  <c r="F7" i="1"/>
  <c r="L6" i="1"/>
  <c r="G6" i="1"/>
  <c r="P5" i="1"/>
  <c r="L5" i="1"/>
  <c r="F5" i="1"/>
  <c r="E5" i="1"/>
  <c r="F87" i="1" l="1"/>
  <c r="F85" i="1"/>
  <c r="D88" i="1"/>
  <c r="D89" i="1" s="1"/>
  <c r="M88" i="1"/>
  <c r="F78" i="1"/>
  <c r="F86" i="1"/>
  <c r="I88" i="1"/>
  <c r="I81" i="1"/>
  <c r="M81" i="1"/>
  <c r="O88" i="1" l="1"/>
  <c r="M91" i="1"/>
  <c r="K88" i="1"/>
  <c r="K81" i="1"/>
  <c r="I91" i="1"/>
  <c r="B88" i="1"/>
  <c r="F80" i="1"/>
  <c r="D91" i="1"/>
  <c r="I89" i="1"/>
  <c r="M89" i="1"/>
  <c r="K89" i="1" l="1"/>
  <c r="B91" i="1"/>
  <c r="F81" i="1"/>
  <c r="D90" i="1"/>
  <c r="D94" i="1"/>
  <c r="B89" i="1"/>
  <c r="M90" i="1"/>
  <c r="M94" i="1"/>
  <c r="I90" i="1"/>
  <c r="I94" i="1"/>
  <c r="J91" i="1" s="1"/>
  <c r="O91" i="1"/>
  <c r="F88" i="1"/>
  <c r="K91" i="1"/>
  <c r="K94" i="1" s="1"/>
  <c r="O89" i="1"/>
  <c r="N91" i="1" l="1"/>
  <c r="N80" i="1"/>
  <c r="J89" i="1"/>
  <c r="J80" i="1"/>
  <c r="E91" i="1"/>
  <c r="E19" i="1"/>
  <c r="E90" i="1"/>
  <c r="J90" i="1"/>
  <c r="N90" i="1"/>
  <c r="E57" i="1"/>
  <c r="E76" i="1"/>
  <c r="E75" i="1"/>
  <c r="E74" i="1"/>
  <c r="E73" i="1"/>
  <c r="E72" i="1"/>
  <c r="E71" i="1"/>
  <c r="E70" i="1"/>
  <c r="E52" i="1"/>
  <c r="E56" i="1"/>
  <c r="E54" i="1"/>
  <c r="E50" i="1"/>
  <c r="E49" i="1"/>
  <c r="E68" i="1"/>
  <c r="E64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78" i="1"/>
  <c r="E69" i="1"/>
  <c r="E63" i="1"/>
  <c r="E92" i="1"/>
  <c r="E85" i="1"/>
  <c r="E79" i="1"/>
  <c r="E66" i="1"/>
  <c r="E59" i="1"/>
  <c r="E29" i="1"/>
  <c r="E28" i="1"/>
  <c r="E21" i="1"/>
  <c r="E17" i="1"/>
  <c r="E14" i="1"/>
  <c r="E6" i="1"/>
  <c r="E93" i="1"/>
  <c r="E67" i="1"/>
  <c r="E61" i="1"/>
  <c r="E27" i="1"/>
  <c r="E24" i="1"/>
  <c r="E22" i="1"/>
  <c r="E18" i="1"/>
  <c r="E31" i="1"/>
  <c r="E25" i="1"/>
  <c r="E23" i="1"/>
  <c r="E12" i="1"/>
  <c r="E11" i="1"/>
  <c r="E7" i="1"/>
  <c r="E87" i="1"/>
  <c r="E30" i="1"/>
  <c r="E26" i="1"/>
  <c r="E16" i="1"/>
  <c r="E80" i="1"/>
  <c r="E84" i="1"/>
  <c r="E86" i="1"/>
  <c r="E81" i="1"/>
  <c r="E89" i="1"/>
  <c r="E88" i="1"/>
  <c r="B94" i="1"/>
  <c r="C91" i="1" s="1"/>
  <c r="B90" i="1"/>
  <c r="L91" i="1"/>
  <c r="K90" i="1"/>
  <c r="O94" i="1"/>
  <c r="P80" i="1" s="1"/>
  <c r="O90" i="1"/>
  <c r="F89" i="1"/>
  <c r="J55" i="1"/>
  <c r="J54" i="1"/>
  <c r="J93" i="1"/>
  <c r="J92" i="1"/>
  <c r="J79" i="1"/>
  <c r="J68" i="1"/>
  <c r="J67" i="1"/>
  <c r="J66" i="1"/>
  <c r="J64" i="1"/>
  <c r="J63" i="1"/>
  <c r="J62" i="1"/>
  <c r="J60" i="1"/>
  <c r="J59" i="1"/>
  <c r="J58" i="1"/>
  <c r="J57" i="1"/>
  <c r="J51" i="1"/>
  <c r="J76" i="1"/>
  <c r="J75" i="1"/>
  <c r="J74" i="1"/>
  <c r="J73" i="1"/>
  <c r="J72" i="1"/>
  <c r="J70" i="1"/>
  <c r="J52" i="1"/>
  <c r="J85" i="1"/>
  <c r="J31" i="1"/>
  <c r="J30" i="1"/>
  <c r="J29" i="1"/>
  <c r="J28" i="1"/>
  <c r="J27" i="1"/>
  <c r="J26" i="1"/>
  <c r="J87" i="1"/>
  <c r="J47" i="1"/>
  <c r="J45" i="1"/>
  <c r="J44" i="1"/>
  <c r="J42" i="1"/>
  <c r="J41" i="1"/>
  <c r="J40" i="1"/>
  <c r="J39" i="1"/>
  <c r="J38" i="1"/>
  <c r="J36" i="1"/>
  <c r="J35" i="1"/>
  <c r="J34" i="1"/>
  <c r="J33" i="1"/>
  <c r="J48" i="1"/>
  <c r="J23" i="1"/>
  <c r="J19" i="1"/>
  <c r="J13" i="1"/>
  <c r="J11" i="1"/>
  <c r="J20" i="1"/>
  <c r="J16" i="1"/>
  <c r="J12" i="1"/>
  <c r="J10" i="1"/>
  <c r="J8" i="1"/>
  <c r="J78" i="1"/>
  <c r="J21" i="1"/>
  <c r="J14" i="1"/>
  <c r="J9" i="1"/>
  <c r="J22" i="1"/>
  <c r="J18" i="1"/>
  <c r="J5" i="1"/>
  <c r="J86" i="1"/>
  <c r="J84" i="1"/>
  <c r="J88" i="1"/>
  <c r="J81" i="1"/>
  <c r="N93" i="1"/>
  <c r="N92" i="1"/>
  <c r="N68" i="1"/>
  <c r="N67" i="1"/>
  <c r="N66" i="1"/>
  <c r="N64" i="1"/>
  <c r="N61" i="1"/>
  <c r="N59" i="1"/>
  <c r="N57" i="1"/>
  <c r="N54" i="1"/>
  <c r="N49" i="1"/>
  <c r="N47" i="1"/>
  <c r="N78" i="1"/>
  <c r="N74" i="1"/>
  <c r="N73" i="1"/>
  <c r="N12" i="1"/>
  <c r="N85" i="1"/>
  <c r="N75" i="1"/>
  <c r="N87" i="1"/>
  <c r="N39" i="1"/>
  <c r="N34" i="1"/>
  <c r="N17" i="1"/>
  <c r="N45" i="1"/>
  <c r="N40" i="1"/>
  <c r="N32" i="1"/>
  <c r="N28" i="1"/>
  <c r="N18" i="1"/>
  <c r="N37" i="1"/>
  <c r="N33" i="1"/>
  <c r="N44" i="1"/>
  <c r="N42" i="1"/>
  <c r="N26" i="1"/>
  <c r="N16" i="1"/>
  <c r="N86" i="1"/>
  <c r="N84" i="1"/>
  <c r="N88" i="1"/>
  <c r="N81" i="1"/>
  <c r="F91" i="1"/>
  <c r="N89" i="1"/>
  <c r="L90" i="1" l="1"/>
  <c r="L89" i="1"/>
  <c r="L80" i="1"/>
  <c r="C89" i="1"/>
  <c r="C90" i="1"/>
  <c r="P91" i="1"/>
  <c r="P37" i="1"/>
  <c r="P38" i="1"/>
  <c r="P16" i="1"/>
  <c r="P90" i="1"/>
  <c r="P75" i="1"/>
  <c r="P70" i="1"/>
  <c r="P52" i="1"/>
  <c r="P93" i="1"/>
  <c r="P92" i="1"/>
  <c r="P68" i="1"/>
  <c r="P67" i="1"/>
  <c r="P64" i="1"/>
  <c r="P59" i="1"/>
  <c r="P50" i="1"/>
  <c r="P14" i="1"/>
  <c r="P84" i="1"/>
  <c r="P28" i="1"/>
  <c r="P86" i="1"/>
  <c r="P49" i="1"/>
  <c r="P45" i="1"/>
  <c r="P44" i="1"/>
  <c r="P42" i="1"/>
  <c r="P40" i="1"/>
  <c r="P34" i="1"/>
  <c r="P33" i="1"/>
  <c r="P31" i="1"/>
  <c r="P76" i="1"/>
  <c r="P6" i="1"/>
  <c r="P47" i="1"/>
  <c r="P23" i="1"/>
  <c r="P87" i="1"/>
  <c r="P78" i="1"/>
  <c r="P85" i="1"/>
  <c r="P88" i="1"/>
  <c r="P81" i="1"/>
  <c r="C77" i="1"/>
  <c r="C56" i="1"/>
  <c r="C55" i="1"/>
  <c r="C54" i="1"/>
  <c r="C93" i="1"/>
  <c r="C92" i="1"/>
  <c r="C79" i="1"/>
  <c r="C69" i="1"/>
  <c r="C68" i="1"/>
  <c r="C67" i="1"/>
  <c r="C66" i="1"/>
  <c r="C65" i="1"/>
  <c r="C64" i="1"/>
  <c r="C63" i="1"/>
  <c r="C62" i="1"/>
  <c r="C61" i="1"/>
  <c r="C60" i="1"/>
  <c r="C59" i="1"/>
  <c r="C58" i="1"/>
  <c r="C51" i="1"/>
  <c r="C76" i="1"/>
  <c r="C75" i="1"/>
  <c r="C74" i="1"/>
  <c r="C73" i="1"/>
  <c r="C72" i="1"/>
  <c r="C71" i="1"/>
  <c r="C70" i="1"/>
  <c r="C53" i="1"/>
  <c r="C52" i="1"/>
  <c r="C57" i="1"/>
  <c r="C31" i="1"/>
  <c r="C30" i="1"/>
  <c r="C29" i="1"/>
  <c r="C28" i="1"/>
  <c r="C27" i="1"/>
  <c r="C26" i="1"/>
  <c r="C25" i="1"/>
  <c r="C24" i="1"/>
  <c r="C84" i="1"/>
  <c r="C50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86" i="1"/>
  <c r="C48" i="1"/>
  <c r="C49" i="1"/>
  <c r="C20" i="1"/>
  <c r="C16" i="1"/>
  <c r="C13" i="1"/>
  <c r="C6" i="1"/>
  <c r="C10" i="1"/>
  <c r="C8" i="1"/>
  <c r="C5" i="1"/>
  <c r="C21" i="1"/>
  <c r="C17" i="1"/>
  <c r="C14" i="1"/>
  <c r="C15" i="1"/>
  <c r="C11" i="1"/>
  <c r="C22" i="1"/>
  <c r="C18" i="1"/>
  <c r="C7" i="1"/>
  <c r="C23" i="1"/>
  <c r="C19" i="1"/>
  <c r="C12" i="1"/>
  <c r="C9" i="1"/>
  <c r="C87" i="1"/>
  <c r="C85" i="1"/>
  <c r="C78" i="1"/>
  <c r="C80" i="1"/>
  <c r="C81" i="1"/>
  <c r="C88" i="1"/>
  <c r="F94" i="1"/>
  <c r="G91" i="1" s="1"/>
  <c r="F90" i="1"/>
  <c r="L76" i="1"/>
  <c r="L75" i="1"/>
  <c r="L73" i="1"/>
  <c r="L70" i="1"/>
  <c r="L52" i="1"/>
  <c r="L54" i="1"/>
  <c r="L48" i="1"/>
  <c r="L92" i="1"/>
  <c r="L84" i="1"/>
  <c r="L47" i="1"/>
  <c r="L45" i="1"/>
  <c r="L42" i="1"/>
  <c r="L40" i="1"/>
  <c r="L39" i="1"/>
  <c r="L38" i="1"/>
  <c r="L37" i="1"/>
  <c r="L36" i="1"/>
  <c r="L34" i="1"/>
  <c r="L33" i="1"/>
  <c r="L32" i="1"/>
  <c r="L93" i="1"/>
  <c r="L86" i="1"/>
  <c r="L67" i="1"/>
  <c r="L66" i="1"/>
  <c r="L59" i="1"/>
  <c r="L68" i="1"/>
  <c r="L64" i="1"/>
  <c r="L57" i="1"/>
  <c r="L26" i="1"/>
  <c r="L20" i="1"/>
  <c r="L16" i="1"/>
  <c r="L30" i="1"/>
  <c r="L21" i="1"/>
  <c r="L14" i="1"/>
  <c r="L12" i="1"/>
  <c r="L29" i="1"/>
  <c r="L28" i="1"/>
  <c r="L25" i="1"/>
  <c r="L27" i="1"/>
  <c r="L23" i="1"/>
  <c r="L19" i="1"/>
  <c r="L78" i="1"/>
  <c r="L87" i="1"/>
  <c r="L85" i="1"/>
  <c r="L88" i="1"/>
  <c r="L81" i="1"/>
  <c r="P89" i="1"/>
  <c r="G90" i="1" l="1"/>
  <c r="G77" i="1"/>
  <c r="G56" i="1"/>
  <c r="G55" i="1"/>
  <c r="G54" i="1"/>
  <c r="G49" i="1"/>
  <c r="G12" i="1"/>
  <c r="G11" i="1"/>
  <c r="G10" i="1"/>
  <c r="G9" i="1"/>
  <c r="G8" i="1"/>
  <c r="G7" i="1"/>
  <c r="G5" i="1"/>
  <c r="G13" i="1"/>
  <c r="G84" i="1"/>
  <c r="G48" i="1"/>
  <c r="G24" i="1"/>
  <c r="G25" i="1"/>
  <c r="G33" i="1"/>
  <c r="G47" i="1"/>
  <c r="G40" i="1"/>
  <c r="G15" i="1"/>
  <c r="G34" i="1"/>
  <c r="G22" i="1"/>
  <c r="G41" i="1"/>
  <c r="G53" i="1"/>
  <c r="G67" i="1"/>
  <c r="G62" i="1"/>
  <c r="G51" i="1"/>
  <c r="G70" i="1"/>
  <c r="G26" i="1"/>
  <c r="G28" i="1"/>
  <c r="G35" i="1"/>
  <c r="G64" i="1"/>
  <c r="G16" i="1"/>
  <c r="G43" i="1"/>
  <c r="G19" i="1"/>
  <c r="G39" i="1"/>
  <c r="G27" i="1"/>
  <c r="G42" i="1"/>
  <c r="G71" i="1"/>
  <c r="G72" i="1"/>
  <c r="G79" i="1"/>
  <c r="G63" i="1"/>
  <c r="G76" i="1"/>
  <c r="G17" i="1"/>
  <c r="G29" i="1"/>
  <c r="G36" i="1"/>
  <c r="G68" i="1"/>
  <c r="G20" i="1"/>
  <c r="G45" i="1"/>
  <c r="G23" i="1"/>
  <c r="G44" i="1"/>
  <c r="G14" i="1"/>
  <c r="G37" i="1"/>
  <c r="G46" i="1"/>
  <c r="G61" i="1"/>
  <c r="G74" i="1"/>
  <c r="G93" i="1"/>
  <c r="G73" i="1"/>
  <c r="G92" i="1"/>
  <c r="G65" i="1"/>
  <c r="G59" i="1"/>
  <c r="G21" i="1"/>
  <c r="G32" i="1"/>
  <c r="G30" i="1"/>
  <c r="G31" i="1"/>
  <c r="G60" i="1"/>
  <c r="G18" i="1"/>
  <c r="G38" i="1"/>
  <c r="G58" i="1"/>
  <c r="G66" i="1"/>
  <c r="G75" i="1"/>
  <c r="G52" i="1"/>
  <c r="G69" i="1"/>
  <c r="G87" i="1"/>
  <c r="G85" i="1"/>
  <c r="G78" i="1"/>
  <c r="G86" i="1"/>
  <c r="G80" i="1"/>
  <c r="G88" i="1"/>
  <c r="G81" i="1"/>
  <c r="G89" i="1"/>
</calcChain>
</file>

<file path=xl/sharedStrings.xml><?xml version="1.0" encoding="utf-8"?>
<sst xmlns="http://schemas.openxmlformats.org/spreadsheetml/2006/main" count="97" uniqueCount="96">
  <si>
    <t>Michigan Residents by County of Origin</t>
  </si>
  <si>
    <t>Fall 2011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</si>
  <si>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</si>
  <si>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</si>
  <si>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</si>
  <si>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</si>
  <si>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</si>
  <si>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</si>
  <si>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</si>
  <si>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</si>
  <si>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</si>
  <si>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</si>
  <si>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</si>
  <si>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</si>
  <si>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</si>
  <si>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</si>
  <si>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</si>
  <si>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</si>
  <si>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</si>
  <si>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</si>
  <si>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</si>
  <si>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</si>
  <si>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</si>
  <si>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</si>
  <si>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</si>
  <si>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</si>
  <si>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</si>
  <si>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</si>
  <si>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</si>
  <si>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</si>
  <si>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</si>
  <si>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</si>
  <si>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</si>
  <si>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</si>
  <si>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055 Grand Traverse</t>
  </si>
  <si>
    <t>059 Hillsdale</t>
  </si>
  <si>
    <t>061 Houghton</t>
  </si>
  <si>
    <t>063 Huron</t>
  </si>
  <si>
    <t>065 Ingham</t>
  </si>
  <si>
    <t>067 Ionia</t>
  </si>
  <si>
    <t>069 Iosco</t>
  </si>
  <si>
    <t>073 Isabella</t>
  </si>
  <si>
    <t>075 Jackson</t>
  </si>
  <si>
    <t>077 Kalamazoo</t>
  </si>
  <si>
    <t>081 Kent</t>
  </si>
  <si>
    <t>085 Lake</t>
  </si>
  <si>
    <t>087 Lapeer</t>
  </si>
  <si>
    <t>089 Leelanau'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</si>
  <si>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</si>
  <si>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</si>
  <si>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</si>
  <si>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</si>
  <si>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</si>
  <si>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</si>
  <si>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</si>
  <si>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</si>
  <si>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111 Midland</t>
  </si>
  <si>
    <t>113 Missaukee</t>
  </si>
  <si>
    <t>115 Monroe</t>
  </si>
  <si>
    <t>117 Montcalm</t>
  </si>
  <si>
    <t>119 Montmorency</t>
  </si>
  <si>
    <t>121 Muskegon</t>
  </si>
  <si>
    <t>123 Newaygo</t>
  </si>
  <si>
    <t>125 Oakland</t>
  </si>
  <si>
    <t>129 Ogemaw</t>
  </si>
  <si>
    <t>133 Osceola</t>
  </si>
  <si>
    <t>135 Oscoda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</si>
  <si>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</si>
  <si>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</si>
  <si>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</si>
  <si>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</si>
  <si>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</si>
  <si>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</si>
  <si>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</si>
  <si>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</si>
  <si>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153 Schoolcraft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</si>
  <si>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</si>
  <si>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</si>
  <si>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</si>
  <si>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</si>
  <si>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</si>
  <si>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</si>
  <si>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</si>
  <si>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</si>
  <si>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</si>
  <si>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Fall 2008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</si>
  <si>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</si>
  <si>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</si>
  <si>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</si>
  <si>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</si>
  <si>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</si>
  <si>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</si>
  <si>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</si>
  <si>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</si>
  <si>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</si>
  <si>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revised 3-2-2016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</si>
</sst>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4" xfId="1" applyNumberFormat="1" applyFont="1" applyBorder="1"/>
    <xf numFmtId="0" fontId="2" fillId="0" borderId="5" xfId="0" applyFont="1" applyBorder="1"/>
    <xf numFmtId="10" fontId="2" fillId="0" borderId="6" xfId="1" applyNumberFormat="1" applyFont="1" applyBorder="1"/>
    <xf numFmtId="1" fontId="2" fillId="0" borderId="4" xfId="1" applyNumberFormat="1" applyFont="1" applyBorder="1"/>
    <xf numFmtId="0" fontId="2" fillId="0" borderId="7" xfId="0" applyFont="1" applyBorder="1"/>
    <xf numFmtId="10" fontId="2" fillId="0" borderId="0" xfId="1" applyNumberFormat="1" applyFont="1"/>
    <xf numFmtId="0" fontId="2" fillId="0" borderId="8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0" fontId="2" fillId="0" borderId="10" xfId="0" applyFont="1" applyBorder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2" fillId="0" borderId="0" xfId="0" applyNumberFormat="1" applyFont="1"/>
    <xf numFmtId="10" fontId="2" fillId="0" borderId="1" xfId="0" applyNumberFormat="1" applyFont="1" applyBorder="1"/>
    <xf numFmtId="0" fontId="2" fillId="0" borderId="0" xfId="0" applyFont="1" applyAlignment="1">
      <alignment horizontal="right"/>
    </xf>
    <xf numFmtId="10" fontId="2" fillId="0" borderId="0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zoomScaleNormal="100" workbookViewId="0">
      <pane xSplit="1" ySplit="4" topLeftCell="B74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6384" width="9.109375" style="2"/>
  </cols>
  <sheetData>
    <row r="1" spans="1:18" ht="13.8" x14ac:dyDescent="0.25">
      <c r="A1" s="1" t="s">
        <v>0</v>
      </c>
    </row>
    <row r="2" spans="1:18" ht="13.8" x14ac:dyDescent="0.25">
      <c r="A2" s="1" t="s">
        <v>1</v>
      </c>
    </row>
    <row r="3" spans="1:18" x14ac:dyDescent="0.25">
      <c r="A3" s="3"/>
    </row>
    <row r="4" spans="1:18" s="6" customFormat="1" ht="13.8" thickBot="1" x14ac:dyDescent="0.3">
      <c r="A4" s="4"/>
      <c r="B4" s="29" t="s">
        <v>2</v>
      </c>
      <c r="C4" s="30"/>
      <c r="D4" s="29" t="s">
        <v>3</v>
      </c>
      <c r="E4" s="30"/>
      <c r="F4" s="29" t="s">
        <v>4</v>
      </c>
      <c r="G4" s="30"/>
      <c r="H4" s="5"/>
      <c r="I4" s="29" t="s">
        <v>5</v>
      </c>
      <c r="J4" s="31"/>
      <c r="K4" s="29" t="s">
        <v>6</v>
      </c>
      <c r="L4" s="30"/>
      <c r="M4" s="31" t="s">
        <v>7</v>
      </c>
      <c r="N4" s="31"/>
      <c r="O4" s="29" t="s">
        <v>8</v>
      </c>
      <c r="P4" s="30"/>
      <c r="Q4" s="2"/>
      <c r="R4" s="2"/>
    </row>
    <row r="5" spans="1:18" ht="13.8" thickTop="1" x14ac:dyDescent="0.25">
      <c r="A5" s="2" t="s">
        <v>9</v>
      </c>
      <c r="B5" s="2">
        <v>3</v>
      </c>
      <c r="C5" s="7">
        <f t="shared" ref="C5:C43" si="0">IF(B5&gt;0,B5/$B$94," ")</f>
        <v>1.9388612421637692E-4</v>
      </c>
      <c r="D5" s="8"/>
      <c r="E5" s="9" t="str">
        <f>IF(D5&gt;0,D5/$D$94," ")</f>
        <v xml:space="preserve"> </v>
      </c>
      <c r="F5" s="10">
        <f>IF(B5+D5&gt;0,B5+D5," ")</f>
        <v>3</v>
      </c>
      <c r="G5" s="9">
        <f t="shared" ref="G5:G68" si="1">IF(F5&gt;0,F5/$F$94," ")</f>
        <v>1.5873015873015873E-4</v>
      </c>
      <c r="H5" s="11"/>
      <c r="I5" s="2">
        <v>1</v>
      </c>
      <c r="J5" s="12">
        <f>IF(I5&gt;0,I5/$I$94,"")</f>
        <v>4.3122035360068997E-4</v>
      </c>
      <c r="K5" s="13"/>
      <c r="L5" s="14" t="str">
        <f t="shared" ref="L5:L65" si="2">IF(K5&gt;0,K5/$K$94,"")</f>
        <v/>
      </c>
      <c r="N5" s="12"/>
      <c r="O5" s="13"/>
      <c r="P5" s="14" t="str">
        <f>IF(O5&gt;0,O5/$O$94,"")</f>
        <v/>
      </c>
      <c r="R5" s="6"/>
    </row>
    <row r="6" spans="1:18" x14ac:dyDescent="0.25">
      <c r="A6" s="2" t="s">
        <v>10</v>
      </c>
      <c r="B6" s="2">
        <v>7</v>
      </c>
      <c r="C6" s="15">
        <f t="shared" si="0"/>
        <v>4.5240095650487947E-4</v>
      </c>
      <c r="D6" s="13">
        <v>2</v>
      </c>
      <c r="E6" s="14">
        <f>IF(D6&gt;0,D6/$D$94," ")</f>
        <v>5.8360081704114382E-4</v>
      </c>
      <c r="G6" s="12" t="str">
        <f t="shared" si="1"/>
        <v xml:space="preserve"> </v>
      </c>
      <c r="H6" s="16"/>
      <c r="I6" s="2">
        <v>3</v>
      </c>
      <c r="J6" s="12">
        <f>IF(I6&gt;0,I6/$I$94,"")</f>
        <v>1.29366106080207E-3</v>
      </c>
      <c r="K6" s="13"/>
      <c r="L6" s="14" t="str">
        <f t="shared" si="2"/>
        <v/>
      </c>
      <c r="N6" s="12"/>
      <c r="O6" s="13">
        <v>1</v>
      </c>
      <c r="P6" s="14">
        <f>IF(O6&gt;0,O6/$O$94,"")</f>
        <v>4.1322314049586778E-3</v>
      </c>
      <c r="R6" s="6"/>
    </row>
    <row r="7" spans="1:18" x14ac:dyDescent="0.25">
      <c r="A7" s="2" t="s">
        <v>11</v>
      </c>
      <c r="B7" s="2">
        <v>7</v>
      </c>
      <c r="C7" s="15">
        <f t="shared" si="0"/>
        <v>4.5240095650487947E-4</v>
      </c>
      <c r="D7" s="13">
        <v>1</v>
      </c>
      <c r="E7" s="14">
        <f t="shared" ref="E7:E70" si="3">IF(D7&gt;0,D7/$D$94," ")</f>
        <v>2.9180040852057191E-4</v>
      </c>
      <c r="F7" s="2">
        <f t="shared" ref="F7:F71" si="4">IF(B7+D7&gt;0,B7+D7," ")</f>
        <v>8</v>
      </c>
      <c r="G7" s="12">
        <f t="shared" si="1"/>
        <v>4.232804232804233E-4</v>
      </c>
      <c r="H7" s="16"/>
      <c r="J7" s="12" t="str">
        <f t="shared" ref="J7:J50" si="5">IF(I7&gt;0,I7/$I$94,"")</f>
        <v/>
      </c>
      <c r="K7" s="13"/>
      <c r="L7" s="14" t="str">
        <f t="shared" si="2"/>
        <v/>
      </c>
      <c r="N7" s="12" t="str">
        <f t="shared" ref="N7:N12" si="6">IF(M7&gt;0,M7/$M$94,"")</f>
        <v/>
      </c>
      <c r="O7" s="13"/>
      <c r="P7" s="14" t="str">
        <f t="shared" ref="P7:P70" si="7">IF(O7&gt;0,O7/$O$94,"")</f>
        <v/>
      </c>
    </row>
    <row r="8" spans="1:18" x14ac:dyDescent="0.25">
      <c r="A8" s="2" t="s">
        <v>12</v>
      </c>
      <c r="B8" s="2">
        <v>3</v>
      </c>
      <c r="C8" s="15">
        <f t="shared" si="0"/>
        <v>1.9388612421637692E-4</v>
      </c>
      <c r="D8" s="13"/>
      <c r="E8" s="14" t="str">
        <f t="shared" si="3"/>
        <v xml:space="preserve"> </v>
      </c>
      <c r="F8" s="2">
        <f t="shared" si="4"/>
        <v>3</v>
      </c>
      <c r="G8" s="12">
        <f t="shared" si="1"/>
        <v>1.5873015873015873E-4</v>
      </c>
      <c r="H8" s="16"/>
      <c r="I8" s="2">
        <v>1</v>
      </c>
      <c r="J8" s="12">
        <f t="shared" si="5"/>
        <v>4.3122035360068997E-4</v>
      </c>
      <c r="K8" s="13"/>
      <c r="L8" s="14" t="str">
        <f t="shared" si="2"/>
        <v/>
      </c>
      <c r="N8" s="12" t="str">
        <f t="shared" si="6"/>
        <v/>
      </c>
      <c r="O8" s="13"/>
      <c r="P8" s="14" t="str">
        <f t="shared" si="7"/>
        <v/>
      </c>
    </row>
    <row r="9" spans="1:18" x14ac:dyDescent="0.25">
      <c r="A9" s="2" t="s">
        <v>13</v>
      </c>
      <c r="B9" s="2">
        <v>2</v>
      </c>
      <c r="C9" s="15">
        <f t="shared" si="0"/>
        <v>1.2925741614425127E-4</v>
      </c>
      <c r="D9" s="13"/>
      <c r="E9" s="14" t="str">
        <f t="shared" si="3"/>
        <v xml:space="preserve"> </v>
      </c>
      <c r="F9" s="2">
        <f t="shared" si="4"/>
        <v>2</v>
      </c>
      <c r="G9" s="12">
        <f t="shared" si="1"/>
        <v>1.0582010582010582E-4</v>
      </c>
      <c r="H9" s="16"/>
      <c r="I9" s="2">
        <v>2</v>
      </c>
      <c r="J9" s="12">
        <f t="shared" si="5"/>
        <v>8.6244070720137994E-4</v>
      </c>
      <c r="K9" s="13"/>
      <c r="L9" s="14" t="str">
        <f t="shared" si="2"/>
        <v/>
      </c>
      <c r="N9" s="12" t="str">
        <f t="shared" si="6"/>
        <v/>
      </c>
      <c r="O9" s="13"/>
      <c r="P9" s="14" t="str">
        <f t="shared" si="7"/>
        <v/>
      </c>
    </row>
    <row r="10" spans="1:18" x14ac:dyDescent="0.25">
      <c r="A10" s="2" t="s">
        <v>14</v>
      </c>
      <c r="B10" s="2">
        <v>1</v>
      </c>
      <c r="C10" s="15">
        <f t="shared" si="0"/>
        <v>6.4628708072125637E-5</v>
      </c>
      <c r="D10" s="13"/>
      <c r="E10" s="14" t="str">
        <f t="shared" si="3"/>
        <v xml:space="preserve"> </v>
      </c>
      <c r="F10" s="2">
        <f t="shared" si="4"/>
        <v>1</v>
      </c>
      <c r="G10" s="12">
        <f t="shared" si="1"/>
        <v>5.2910052910052912E-5</v>
      </c>
      <c r="H10" s="16"/>
      <c r="I10" s="2">
        <v>1</v>
      </c>
      <c r="J10" s="12">
        <f t="shared" si="5"/>
        <v>4.3122035360068997E-4</v>
      </c>
      <c r="K10" s="13"/>
      <c r="L10" s="14" t="str">
        <f t="shared" si="2"/>
        <v/>
      </c>
      <c r="N10" s="12" t="str">
        <f t="shared" si="6"/>
        <v/>
      </c>
      <c r="O10" s="13"/>
      <c r="P10" s="14" t="str">
        <f t="shared" si="7"/>
        <v/>
      </c>
    </row>
    <row r="11" spans="1:18" x14ac:dyDescent="0.25">
      <c r="A11" s="2" t="s">
        <v>15</v>
      </c>
      <c r="B11" s="2">
        <v>7</v>
      </c>
      <c r="C11" s="15">
        <f t="shared" si="0"/>
        <v>4.5240095650487947E-4</v>
      </c>
      <c r="D11" s="13">
        <v>1</v>
      </c>
      <c r="E11" s="14">
        <f t="shared" si="3"/>
        <v>2.9180040852057191E-4</v>
      </c>
      <c r="F11" s="2">
        <f t="shared" si="4"/>
        <v>8</v>
      </c>
      <c r="G11" s="12">
        <f t="shared" si="1"/>
        <v>4.232804232804233E-4</v>
      </c>
      <c r="H11" s="16"/>
      <c r="I11" s="2">
        <v>1</v>
      </c>
      <c r="J11" s="12">
        <f t="shared" si="5"/>
        <v>4.3122035360068997E-4</v>
      </c>
      <c r="K11" s="13"/>
      <c r="L11" s="14" t="str">
        <f t="shared" si="2"/>
        <v/>
      </c>
      <c r="N11" s="12" t="str">
        <f t="shared" si="6"/>
        <v/>
      </c>
      <c r="O11" s="13"/>
      <c r="P11" s="14" t="str">
        <f t="shared" si="7"/>
        <v/>
      </c>
    </row>
    <row r="12" spans="1:18" x14ac:dyDescent="0.25">
      <c r="A12" s="2" t="s">
        <v>16</v>
      </c>
      <c r="B12" s="2">
        <v>17</v>
      </c>
      <c r="C12" s="15">
        <f t="shared" si="0"/>
        <v>1.0986880372261358E-3</v>
      </c>
      <c r="D12" s="13">
        <v>5</v>
      </c>
      <c r="E12" s="14">
        <f t="shared" si="3"/>
        <v>1.4590020426028597E-3</v>
      </c>
      <c r="F12" s="2">
        <f t="shared" si="4"/>
        <v>22</v>
      </c>
      <c r="G12" s="12">
        <f t="shared" si="1"/>
        <v>1.1640211640211639E-3</v>
      </c>
      <c r="H12" s="16"/>
      <c r="I12" s="2">
        <v>6</v>
      </c>
      <c r="J12" s="12">
        <f t="shared" si="5"/>
        <v>2.5873221216041399E-3</v>
      </c>
      <c r="K12" s="13">
        <v>2</v>
      </c>
      <c r="L12" s="14">
        <f t="shared" si="2"/>
        <v>1.1055831951354339E-3</v>
      </c>
      <c r="M12" s="2">
        <v>1</v>
      </c>
      <c r="N12" s="12">
        <f t="shared" si="6"/>
        <v>1.3888888888888889E-3</v>
      </c>
      <c r="O12" s="13"/>
      <c r="P12" s="14" t="str">
        <f t="shared" si="7"/>
        <v/>
      </c>
    </row>
    <row r="13" spans="1:18" x14ac:dyDescent="0.25">
      <c r="A13" s="2" t="s">
        <v>17</v>
      </c>
      <c r="B13" s="2">
        <v>7</v>
      </c>
      <c r="C13" s="15">
        <f t="shared" si="0"/>
        <v>4.5240095650487947E-4</v>
      </c>
      <c r="D13" s="13"/>
      <c r="E13" s="14" t="str">
        <f t="shared" si="3"/>
        <v xml:space="preserve"> </v>
      </c>
      <c r="F13" s="2">
        <f t="shared" si="4"/>
        <v>7</v>
      </c>
      <c r="G13" s="12">
        <f t="shared" si="1"/>
        <v>3.7037037037037035E-4</v>
      </c>
      <c r="H13" s="16"/>
      <c r="I13" s="2">
        <v>4</v>
      </c>
      <c r="J13" s="12">
        <f t="shared" si="5"/>
        <v>1.7248814144027599E-3</v>
      </c>
      <c r="K13" s="13"/>
      <c r="L13" s="14" t="str">
        <f t="shared" si="2"/>
        <v/>
      </c>
      <c r="N13" s="12"/>
      <c r="O13" s="13"/>
      <c r="P13" s="14" t="str">
        <f t="shared" si="7"/>
        <v/>
      </c>
    </row>
    <row r="14" spans="1:18" x14ac:dyDescent="0.25">
      <c r="A14" s="2" t="s">
        <v>18</v>
      </c>
      <c r="B14" s="2">
        <v>8</v>
      </c>
      <c r="C14" s="15">
        <f t="shared" si="0"/>
        <v>5.1702966457700509E-4</v>
      </c>
      <c r="D14" s="13">
        <v>5</v>
      </c>
      <c r="E14" s="14">
        <f t="shared" si="3"/>
        <v>1.4590020426028597E-3</v>
      </c>
      <c r="F14" s="2">
        <f t="shared" si="4"/>
        <v>13</v>
      </c>
      <c r="G14" s="12">
        <f t="shared" si="1"/>
        <v>6.8783068783068787E-4</v>
      </c>
      <c r="H14" s="16"/>
      <c r="I14" s="2">
        <v>1</v>
      </c>
      <c r="J14" s="12">
        <f t="shared" si="5"/>
        <v>4.3122035360068997E-4</v>
      </c>
      <c r="K14" s="13">
        <v>1</v>
      </c>
      <c r="L14" s="14">
        <f t="shared" si="2"/>
        <v>5.5279159756771695E-4</v>
      </c>
      <c r="N14" s="12" t="str">
        <f t="shared" ref="N14:N22" si="8">IF(M14&gt;0,M14/$M$94,"")</f>
        <v/>
      </c>
      <c r="O14" s="13">
        <v>1</v>
      </c>
      <c r="P14" s="14">
        <f t="shared" si="7"/>
        <v>4.1322314049586778E-3</v>
      </c>
    </row>
    <row r="15" spans="1:18" x14ac:dyDescent="0.25">
      <c r="A15" s="2" t="s">
        <v>19</v>
      </c>
      <c r="B15" s="2">
        <v>4</v>
      </c>
      <c r="C15" s="15">
        <f t="shared" si="0"/>
        <v>2.5851483228850255E-4</v>
      </c>
      <c r="D15" s="13"/>
      <c r="E15" s="14" t="str">
        <f t="shared" si="3"/>
        <v xml:space="preserve"> </v>
      </c>
      <c r="F15" s="2">
        <f t="shared" si="4"/>
        <v>4</v>
      </c>
      <c r="G15" s="12">
        <f t="shared" si="1"/>
        <v>2.1164021164021165E-4</v>
      </c>
      <c r="H15" s="16"/>
      <c r="J15" s="12" t="str">
        <f t="shared" si="5"/>
        <v/>
      </c>
      <c r="K15" s="13"/>
      <c r="L15" s="14" t="str">
        <f t="shared" si="2"/>
        <v/>
      </c>
      <c r="N15" s="12" t="str">
        <f t="shared" si="8"/>
        <v/>
      </c>
      <c r="O15" s="13"/>
      <c r="P15" s="14" t="str">
        <f t="shared" si="7"/>
        <v/>
      </c>
    </row>
    <row r="16" spans="1:18" x14ac:dyDescent="0.25">
      <c r="A16" s="2" t="s">
        <v>20</v>
      </c>
      <c r="B16" s="2">
        <v>13</v>
      </c>
      <c r="C16" s="15">
        <f t="shared" si="0"/>
        <v>8.4017320493763332E-4</v>
      </c>
      <c r="D16" s="13">
        <v>7</v>
      </c>
      <c r="E16" s="14">
        <f t="shared" si="3"/>
        <v>2.0426028596440037E-3</v>
      </c>
      <c r="F16" s="2">
        <f t="shared" si="4"/>
        <v>20</v>
      </c>
      <c r="G16" s="12">
        <f t="shared" si="1"/>
        <v>1.0582010582010583E-3</v>
      </c>
      <c r="H16" s="16"/>
      <c r="I16" s="2">
        <v>2</v>
      </c>
      <c r="J16" s="12">
        <f t="shared" si="5"/>
        <v>8.6244070720137994E-4</v>
      </c>
      <c r="K16" s="13">
        <v>2</v>
      </c>
      <c r="L16" s="14">
        <f t="shared" si="2"/>
        <v>1.1055831951354339E-3</v>
      </c>
      <c r="M16" s="2">
        <v>1</v>
      </c>
      <c r="N16" s="12">
        <f t="shared" si="8"/>
        <v>1.3888888888888889E-3</v>
      </c>
      <c r="O16" s="13">
        <v>1</v>
      </c>
      <c r="P16" s="14">
        <f t="shared" si="7"/>
        <v>4.1322314049586778E-3</v>
      </c>
    </row>
    <row r="17" spans="1:16" x14ac:dyDescent="0.25">
      <c r="A17" s="2" t="s">
        <v>21</v>
      </c>
      <c r="B17" s="2">
        <v>1</v>
      </c>
      <c r="C17" s="15">
        <f t="shared" si="0"/>
        <v>6.4628708072125637E-5</v>
      </c>
      <c r="D17" s="13">
        <v>1</v>
      </c>
      <c r="E17" s="14">
        <f t="shared" si="3"/>
        <v>2.9180040852057191E-4</v>
      </c>
      <c r="F17" s="2">
        <f>IF(B17+D17&gt;0,B17+D17," ")</f>
        <v>2</v>
      </c>
      <c r="G17" s="12">
        <f t="shared" si="1"/>
        <v>1.0582010582010582E-4</v>
      </c>
      <c r="H17" s="16"/>
      <c r="J17" s="12" t="str">
        <f t="shared" si="5"/>
        <v/>
      </c>
      <c r="K17" s="13"/>
      <c r="L17" s="14" t="str">
        <f t="shared" si="2"/>
        <v/>
      </c>
      <c r="M17" s="2">
        <v>1</v>
      </c>
      <c r="N17" s="12">
        <f t="shared" si="8"/>
        <v>1.3888888888888889E-3</v>
      </c>
      <c r="O17" s="13"/>
      <c r="P17" s="14" t="str">
        <f t="shared" si="7"/>
        <v/>
      </c>
    </row>
    <row r="18" spans="1:16" x14ac:dyDescent="0.25">
      <c r="A18" s="2" t="s">
        <v>22</v>
      </c>
      <c r="B18" s="2">
        <v>7</v>
      </c>
      <c r="C18" s="15">
        <f t="shared" si="0"/>
        <v>4.5240095650487947E-4</v>
      </c>
      <c r="D18" s="13">
        <v>2</v>
      </c>
      <c r="E18" s="14">
        <f t="shared" si="3"/>
        <v>5.8360081704114382E-4</v>
      </c>
      <c r="F18" s="2">
        <f t="shared" si="4"/>
        <v>9</v>
      </c>
      <c r="G18" s="12">
        <f t="shared" si="1"/>
        <v>4.7619047619047619E-4</v>
      </c>
      <c r="H18" s="16"/>
      <c r="I18" s="2">
        <v>2</v>
      </c>
      <c r="J18" s="12">
        <f t="shared" si="5"/>
        <v>8.6244070720137994E-4</v>
      </c>
      <c r="K18" s="13"/>
      <c r="L18" s="14" t="str">
        <f t="shared" si="2"/>
        <v/>
      </c>
      <c r="M18" s="2">
        <v>1</v>
      </c>
      <c r="N18" s="12">
        <f t="shared" si="8"/>
        <v>1.3888888888888889E-3</v>
      </c>
      <c r="O18" s="13"/>
      <c r="P18" s="14" t="str">
        <f t="shared" si="7"/>
        <v/>
      </c>
    </row>
    <row r="19" spans="1:16" x14ac:dyDescent="0.25">
      <c r="A19" s="2" t="s">
        <v>23</v>
      </c>
      <c r="B19" s="2">
        <v>8</v>
      </c>
      <c r="C19" s="15">
        <f t="shared" si="0"/>
        <v>5.1702966457700509E-4</v>
      </c>
      <c r="D19" s="13"/>
      <c r="E19" s="14" t="str">
        <f t="shared" si="3"/>
        <v xml:space="preserve"> </v>
      </c>
      <c r="F19" s="2">
        <f t="shared" si="4"/>
        <v>8</v>
      </c>
      <c r="G19" s="12">
        <f t="shared" si="1"/>
        <v>4.232804232804233E-4</v>
      </c>
      <c r="H19" s="16"/>
      <c r="I19" s="2">
        <v>1</v>
      </c>
      <c r="J19" s="12">
        <f t="shared" si="5"/>
        <v>4.3122035360068997E-4</v>
      </c>
      <c r="K19" s="13">
        <v>2</v>
      </c>
      <c r="L19" s="14">
        <f t="shared" si="2"/>
        <v>1.1055831951354339E-3</v>
      </c>
      <c r="N19" s="12" t="str">
        <f t="shared" si="8"/>
        <v/>
      </c>
      <c r="O19" s="13"/>
      <c r="P19" s="14" t="str">
        <f t="shared" si="7"/>
        <v/>
      </c>
    </row>
    <row r="20" spans="1:16" x14ac:dyDescent="0.25">
      <c r="A20" s="2" t="s">
        <v>24</v>
      </c>
      <c r="B20" s="2">
        <v>7</v>
      </c>
      <c r="C20" s="15">
        <f t="shared" si="0"/>
        <v>4.5240095650487947E-4</v>
      </c>
      <c r="D20" s="13"/>
      <c r="E20" s="14" t="str">
        <f t="shared" si="3"/>
        <v xml:space="preserve"> </v>
      </c>
      <c r="F20" s="2">
        <f t="shared" si="4"/>
        <v>7</v>
      </c>
      <c r="G20" s="12">
        <f t="shared" si="1"/>
        <v>3.7037037037037035E-4</v>
      </c>
      <c r="H20" s="16"/>
      <c r="I20" s="2">
        <v>2</v>
      </c>
      <c r="J20" s="12">
        <f t="shared" si="5"/>
        <v>8.6244070720137994E-4</v>
      </c>
      <c r="K20" s="13">
        <v>2</v>
      </c>
      <c r="L20" s="14">
        <f t="shared" si="2"/>
        <v>1.1055831951354339E-3</v>
      </c>
      <c r="N20" s="12" t="str">
        <f t="shared" si="8"/>
        <v/>
      </c>
      <c r="O20" s="13"/>
      <c r="P20" s="14" t="str">
        <f t="shared" si="7"/>
        <v/>
      </c>
    </row>
    <row r="21" spans="1:16" x14ac:dyDescent="0.25">
      <c r="A21" s="2" t="s">
        <v>25</v>
      </c>
      <c r="B21" s="2">
        <v>5</v>
      </c>
      <c r="C21" s="15">
        <f t="shared" si="0"/>
        <v>3.2314354036062817E-4</v>
      </c>
      <c r="D21" s="13">
        <v>1</v>
      </c>
      <c r="E21" s="14">
        <f t="shared" si="3"/>
        <v>2.9180040852057191E-4</v>
      </c>
      <c r="F21" s="2">
        <f t="shared" si="4"/>
        <v>6</v>
      </c>
      <c r="G21" s="12">
        <f t="shared" si="1"/>
        <v>3.1746031746031746E-4</v>
      </c>
      <c r="H21" s="16"/>
      <c r="I21" s="2">
        <v>2</v>
      </c>
      <c r="J21" s="12">
        <f t="shared" si="5"/>
        <v>8.6244070720137994E-4</v>
      </c>
      <c r="K21" s="13"/>
      <c r="L21" s="14" t="str">
        <f t="shared" si="2"/>
        <v/>
      </c>
      <c r="N21" s="12" t="str">
        <f t="shared" si="8"/>
        <v/>
      </c>
      <c r="O21" s="13"/>
      <c r="P21" s="14" t="str">
        <f t="shared" si="7"/>
        <v/>
      </c>
    </row>
    <row r="22" spans="1:16" x14ac:dyDescent="0.25">
      <c r="A22" s="2" t="s">
        <v>26</v>
      </c>
      <c r="B22" s="2">
        <v>4</v>
      </c>
      <c r="C22" s="15">
        <f t="shared" si="0"/>
        <v>2.5851483228850255E-4</v>
      </c>
      <c r="D22" s="13">
        <v>1</v>
      </c>
      <c r="E22" s="14">
        <f t="shared" si="3"/>
        <v>2.9180040852057191E-4</v>
      </c>
      <c r="F22" s="2">
        <f t="shared" si="4"/>
        <v>5</v>
      </c>
      <c r="G22" s="12">
        <f t="shared" si="1"/>
        <v>2.6455026455026457E-4</v>
      </c>
      <c r="H22" s="16"/>
      <c r="I22" s="2">
        <v>2</v>
      </c>
      <c r="J22" s="12">
        <f t="shared" si="5"/>
        <v>8.6244070720137994E-4</v>
      </c>
      <c r="K22" s="13"/>
      <c r="L22" s="14" t="str">
        <f t="shared" si="2"/>
        <v/>
      </c>
      <c r="N22" s="12" t="str">
        <f t="shared" si="8"/>
        <v/>
      </c>
      <c r="O22" s="13"/>
      <c r="P22" s="14" t="str">
        <f t="shared" si="7"/>
        <v/>
      </c>
    </row>
    <row r="23" spans="1:16" x14ac:dyDescent="0.25">
      <c r="A23" s="2" t="s">
        <v>27</v>
      </c>
      <c r="B23" s="2">
        <v>4</v>
      </c>
      <c r="C23" s="15">
        <f t="shared" si="0"/>
        <v>2.5851483228850255E-4</v>
      </c>
      <c r="D23" s="13">
        <v>1</v>
      </c>
      <c r="E23" s="14">
        <f t="shared" si="3"/>
        <v>2.9180040852057191E-4</v>
      </c>
      <c r="F23" s="2">
        <f>IF(B23+D23&gt;0,B23+D23," ")</f>
        <v>5</v>
      </c>
      <c r="G23" s="12">
        <f t="shared" si="1"/>
        <v>2.6455026455026457E-4</v>
      </c>
      <c r="H23" s="16"/>
      <c r="I23" s="2">
        <v>2</v>
      </c>
      <c r="J23" s="12">
        <f t="shared" si="5"/>
        <v>8.6244070720137994E-4</v>
      </c>
      <c r="K23" s="13">
        <v>1</v>
      </c>
      <c r="L23" s="14">
        <f t="shared" si="2"/>
        <v>5.5279159756771695E-4</v>
      </c>
      <c r="N23" s="12"/>
      <c r="O23" s="13">
        <v>1</v>
      </c>
      <c r="P23" s="14">
        <f t="shared" si="7"/>
        <v>4.1322314049586778E-3</v>
      </c>
    </row>
    <row r="24" spans="1:16" x14ac:dyDescent="0.25">
      <c r="A24" s="2" t="s">
        <v>28</v>
      </c>
      <c r="B24" s="2">
        <v>2</v>
      </c>
      <c r="C24" s="15">
        <f t="shared" si="0"/>
        <v>1.2925741614425127E-4</v>
      </c>
      <c r="D24" s="13">
        <v>2</v>
      </c>
      <c r="E24" s="14">
        <f t="shared" si="3"/>
        <v>5.8360081704114382E-4</v>
      </c>
      <c r="F24" s="2">
        <f t="shared" si="4"/>
        <v>4</v>
      </c>
      <c r="G24" s="12">
        <f t="shared" si="1"/>
        <v>2.1164021164021165E-4</v>
      </c>
      <c r="H24" s="16"/>
      <c r="J24" s="12" t="str">
        <f t="shared" si="5"/>
        <v/>
      </c>
      <c r="K24" s="13"/>
      <c r="L24" s="14" t="str">
        <f t="shared" si="2"/>
        <v/>
      </c>
      <c r="N24" s="12" t="str">
        <f t="shared" ref="N24:N30" si="9">IF(M24&gt;0,M24/$M$94,"")</f>
        <v/>
      </c>
      <c r="O24" s="13"/>
      <c r="P24" s="14" t="str">
        <f t="shared" si="7"/>
        <v/>
      </c>
    </row>
    <row r="25" spans="1:16" x14ac:dyDescent="0.25">
      <c r="A25" s="2" t="s">
        <v>29</v>
      </c>
      <c r="B25" s="2">
        <v>2</v>
      </c>
      <c r="C25" s="15">
        <f t="shared" si="0"/>
        <v>1.2925741614425127E-4</v>
      </c>
      <c r="D25" s="13">
        <v>2</v>
      </c>
      <c r="E25" s="14">
        <f t="shared" si="3"/>
        <v>5.8360081704114382E-4</v>
      </c>
      <c r="F25" s="2">
        <f t="shared" si="4"/>
        <v>4</v>
      </c>
      <c r="G25" s="12">
        <f t="shared" si="1"/>
        <v>2.1164021164021165E-4</v>
      </c>
      <c r="H25" s="16"/>
      <c r="J25" s="12" t="str">
        <f t="shared" si="5"/>
        <v/>
      </c>
      <c r="K25" s="13">
        <v>1</v>
      </c>
      <c r="L25" s="14">
        <f t="shared" si="2"/>
        <v>5.5279159756771695E-4</v>
      </c>
      <c r="N25" s="12" t="str">
        <f t="shared" si="9"/>
        <v/>
      </c>
      <c r="O25" s="13"/>
      <c r="P25" s="14" t="str">
        <f t="shared" si="7"/>
        <v/>
      </c>
    </row>
    <row r="26" spans="1:16" x14ac:dyDescent="0.25">
      <c r="A26" s="2" t="s">
        <v>30</v>
      </c>
      <c r="B26" s="2">
        <v>20</v>
      </c>
      <c r="C26" s="15">
        <f t="shared" si="0"/>
        <v>1.2925741614425127E-3</v>
      </c>
      <c r="D26" s="13">
        <v>5</v>
      </c>
      <c r="E26" s="14">
        <f t="shared" si="3"/>
        <v>1.4590020426028597E-3</v>
      </c>
      <c r="F26" s="2">
        <f t="shared" si="4"/>
        <v>25</v>
      </c>
      <c r="G26" s="12">
        <f t="shared" si="1"/>
        <v>1.3227513227513227E-3</v>
      </c>
      <c r="H26" s="16"/>
      <c r="I26" s="2">
        <v>5</v>
      </c>
      <c r="J26" s="12">
        <f t="shared" si="5"/>
        <v>2.1561017680034496E-3</v>
      </c>
      <c r="K26" s="13">
        <v>1</v>
      </c>
      <c r="L26" s="14">
        <f t="shared" si="2"/>
        <v>5.5279159756771695E-4</v>
      </c>
      <c r="M26" s="2">
        <v>2</v>
      </c>
      <c r="N26" s="12">
        <f t="shared" si="9"/>
        <v>2.7777777777777779E-3</v>
      </c>
      <c r="O26" s="13"/>
      <c r="P26" s="14" t="str">
        <f t="shared" si="7"/>
        <v/>
      </c>
    </row>
    <row r="27" spans="1:16" x14ac:dyDescent="0.25">
      <c r="A27" s="2" t="s">
        <v>31</v>
      </c>
      <c r="B27" s="2">
        <v>12</v>
      </c>
      <c r="C27" s="15">
        <f t="shared" si="0"/>
        <v>7.7554449686550769E-4</v>
      </c>
      <c r="D27" s="13">
        <v>2</v>
      </c>
      <c r="E27" s="14">
        <f t="shared" si="3"/>
        <v>5.8360081704114382E-4</v>
      </c>
      <c r="F27" s="2">
        <f t="shared" si="4"/>
        <v>14</v>
      </c>
      <c r="G27" s="12">
        <f t="shared" si="1"/>
        <v>7.407407407407407E-4</v>
      </c>
      <c r="H27" s="16"/>
      <c r="I27" s="2">
        <v>7</v>
      </c>
      <c r="J27" s="12">
        <f t="shared" si="5"/>
        <v>3.0185424752048298E-3</v>
      </c>
      <c r="K27" s="13"/>
      <c r="L27" s="14" t="str">
        <f t="shared" si="2"/>
        <v/>
      </c>
      <c r="N27" s="12" t="str">
        <f t="shared" si="9"/>
        <v/>
      </c>
      <c r="O27" s="13"/>
      <c r="P27" s="14" t="str">
        <f t="shared" si="7"/>
        <v/>
      </c>
    </row>
    <row r="28" spans="1:16" x14ac:dyDescent="0.25">
      <c r="A28" s="2" t="s">
        <v>32</v>
      </c>
      <c r="B28" s="2">
        <v>316</v>
      </c>
      <c r="C28" s="15">
        <f t="shared" si="0"/>
        <v>2.0422671750791703E-2</v>
      </c>
      <c r="D28" s="13">
        <v>123</v>
      </c>
      <c r="E28" s="14">
        <f t="shared" si="3"/>
        <v>3.5891450248030345E-2</v>
      </c>
      <c r="F28" s="2">
        <f t="shared" si="4"/>
        <v>439</v>
      </c>
      <c r="G28" s="12">
        <f t="shared" si="1"/>
        <v>2.3227513227513229E-2</v>
      </c>
      <c r="H28" s="16"/>
      <c r="I28" s="2">
        <v>69</v>
      </c>
      <c r="J28" s="12">
        <f t="shared" si="5"/>
        <v>2.9754204398447608E-2</v>
      </c>
      <c r="K28" s="13">
        <v>45</v>
      </c>
      <c r="L28" s="14">
        <f t="shared" si="2"/>
        <v>2.4875621890547265E-2</v>
      </c>
      <c r="M28" s="2">
        <v>21</v>
      </c>
      <c r="N28" s="12">
        <f t="shared" si="9"/>
        <v>2.9166666666666667E-2</v>
      </c>
      <c r="O28" s="13">
        <v>7</v>
      </c>
      <c r="P28" s="14">
        <f t="shared" si="7"/>
        <v>2.8925619834710745E-2</v>
      </c>
    </row>
    <row r="29" spans="1:16" x14ac:dyDescent="0.25">
      <c r="A29" s="2" t="s">
        <v>33</v>
      </c>
      <c r="B29" s="2">
        <v>7</v>
      </c>
      <c r="C29" s="15">
        <f t="shared" si="0"/>
        <v>4.5240095650487947E-4</v>
      </c>
      <c r="D29" s="13">
        <v>1</v>
      </c>
      <c r="E29" s="14">
        <f t="shared" si="3"/>
        <v>2.9180040852057191E-4</v>
      </c>
      <c r="F29" s="2">
        <f t="shared" si="4"/>
        <v>8</v>
      </c>
      <c r="G29" s="12">
        <f t="shared" si="1"/>
        <v>4.232804232804233E-4</v>
      </c>
      <c r="H29" s="16"/>
      <c r="I29" s="2">
        <v>3</v>
      </c>
      <c r="J29" s="12">
        <f t="shared" si="5"/>
        <v>1.29366106080207E-3</v>
      </c>
      <c r="K29" s="13">
        <v>2</v>
      </c>
      <c r="L29" s="14">
        <f t="shared" si="2"/>
        <v>1.1055831951354339E-3</v>
      </c>
      <c r="N29" s="12" t="str">
        <f t="shared" si="9"/>
        <v/>
      </c>
      <c r="O29" s="13"/>
      <c r="P29" s="14" t="str">
        <f t="shared" si="7"/>
        <v/>
      </c>
    </row>
    <row r="30" spans="1:16" x14ac:dyDescent="0.25">
      <c r="A30" s="2" t="s">
        <v>34</v>
      </c>
      <c r="B30" s="2">
        <v>14</v>
      </c>
      <c r="C30" s="15">
        <f t="shared" si="0"/>
        <v>9.0480191300975894E-4</v>
      </c>
      <c r="D30" s="13">
        <v>3</v>
      </c>
      <c r="E30" s="14">
        <f t="shared" si="3"/>
        <v>8.7540122556171583E-4</v>
      </c>
      <c r="F30" s="2">
        <f t="shared" si="4"/>
        <v>17</v>
      </c>
      <c r="G30" s="12">
        <f t="shared" si="1"/>
        <v>8.9947089947089943E-4</v>
      </c>
      <c r="H30" s="16"/>
      <c r="I30" s="2">
        <v>2</v>
      </c>
      <c r="J30" s="12">
        <f t="shared" si="5"/>
        <v>8.6244070720137994E-4</v>
      </c>
      <c r="K30" s="13">
        <v>4</v>
      </c>
      <c r="L30" s="14">
        <f t="shared" si="2"/>
        <v>2.2111663902708678E-3</v>
      </c>
      <c r="N30" s="12" t="str">
        <f t="shared" si="9"/>
        <v/>
      </c>
      <c r="O30" s="13"/>
      <c r="P30" s="14" t="str">
        <f t="shared" si="7"/>
        <v/>
      </c>
    </row>
    <row r="31" spans="1:16" x14ac:dyDescent="0.25">
      <c r="A31" s="2" t="s">
        <v>35</v>
      </c>
      <c r="B31" s="2">
        <v>10</v>
      </c>
      <c r="C31" s="15">
        <f t="shared" si="0"/>
        <v>6.4628708072125634E-4</v>
      </c>
      <c r="D31" s="13">
        <v>2</v>
      </c>
      <c r="E31" s="14">
        <f t="shared" si="3"/>
        <v>5.8360081704114382E-4</v>
      </c>
      <c r="F31" s="2">
        <f t="shared" si="4"/>
        <v>12</v>
      </c>
      <c r="G31" s="12">
        <f t="shared" si="1"/>
        <v>6.3492063492063492E-4</v>
      </c>
      <c r="H31" s="16"/>
      <c r="I31" s="2">
        <v>2</v>
      </c>
      <c r="J31" s="12">
        <f t="shared" si="5"/>
        <v>8.6244070720137994E-4</v>
      </c>
      <c r="K31" s="13"/>
      <c r="L31" s="14" t="str">
        <f t="shared" si="2"/>
        <v/>
      </c>
      <c r="N31" s="12"/>
      <c r="O31" s="13">
        <v>1</v>
      </c>
      <c r="P31" s="14">
        <f t="shared" si="7"/>
        <v>4.1322314049586778E-3</v>
      </c>
    </row>
    <row r="32" spans="1:16" x14ac:dyDescent="0.25">
      <c r="A32" s="2" t="s">
        <v>36</v>
      </c>
      <c r="B32" s="2">
        <v>3</v>
      </c>
      <c r="C32" s="15">
        <f t="shared" si="0"/>
        <v>1.9388612421637692E-4</v>
      </c>
      <c r="D32" s="13">
        <v>4</v>
      </c>
      <c r="E32" s="14">
        <f t="shared" si="3"/>
        <v>1.1672016340822876E-3</v>
      </c>
      <c r="F32" s="2">
        <f>IF(B32+D32&gt;0,B32+D32," ")</f>
        <v>7</v>
      </c>
      <c r="G32" s="12">
        <f t="shared" si="1"/>
        <v>3.7037037037037035E-4</v>
      </c>
      <c r="H32" s="16"/>
      <c r="J32" s="12" t="str">
        <f t="shared" si="5"/>
        <v/>
      </c>
      <c r="K32" s="13">
        <v>1</v>
      </c>
      <c r="L32" s="14">
        <f t="shared" si="2"/>
        <v>5.5279159756771695E-4</v>
      </c>
      <c r="M32" s="2">
        <v>1</v>
      </c>
      <c r="N32" s="12">
        <f t="shared" ref="N32:N46" si="10">IF(M32&gt;0,M32/$M$94,"")</f>
        <v>1.3888888888888889E-3</v>
      </c>
      <c r="O32" s="13"/>
      <c r="P32" s="14" t="str">
        <f t="shared" si="7"/>
        <v/>
      </c>
    </row>
    <row r="33" spans="1:16" x14ac:dyDescent="0.25">
      <c r="A33" s="2" t="s">
        <v>37</v>
      </c>
      <c r="B33" s="2">
        <v>22</v>
      </c>
      <c r="C33" s="15">
        <f t="shared" si="0"/>
        <v>1.4218315775867641E-3</v>
      </c>
      <c r="D33" s="13">
        <v>5</v>
      </c>
      <c r="E33" s="14">
        <f t="shared" si="3"/>
        <v>1.4590020426028597E-3</v>
      </c>
      <c r="F33" s="2">
        <f t="shared" si="4"/>
        <v>27</v>
      </c>
      <c r="G33" s="12">
        <f t="shared" si="1"/>
        <v>1.4285714285714286E-3</v>
      </c>
      <c r="H33" s="16"/>
      <c r="I33" s="2">
        <v>2</v>
      </c>
      <c r="J33" s="12">
        <f t="shared" si="5"/>
        <v>8.6244070720137994E-4</v>
      </c>
      <c r="K33" s="13">
        <v>4</v>
      </c>
      <c r="L33" s="14">
        <f t="shared" si="2"/>
        <v>2.2111663902708678E-3</v>
      </c>
      <c r="M33" s="2">
        <v>2</v>
      </c>
      <c r="N33" s="12">
        <f t="shared" si="10"/>
        <v>2.7777777777777779E-3</v>
      </c>
      <c r="O33" s="13">
        <v>1</v>
      </c>
      <c r="P33" s="14">
        <f t="shared" si="7"/>
        <v>4.1322314049586778E-3</v>
      </c>
    </row>
    <row r="34" spans="1:16" x14ac:dyDescent="0.25">
      <c r="A34" s="2" t="s">
        <v>38</v>
      </c>
      <c r="B34" s="2">
        <v>61</v>
      </c>
      <c r="C34" s="15">
        <f t="shared" si="0"/>
        <v>3.9423511923996641E-3</v>
      </c>
      <c r="D34" s="13">
        <v>13</v>
      </c>
      <c r="E34" s="14">
        <f t="shared" si="3"/>
        <v>3.7934053107674349E-3</v>
      </c>
      <c r="F34" s="2">
        <f t="shared" si="4"/>
        <v>74</v>
      </c>
      <c r="G34" s="12">
        <f t="shared" si="1"/>
        <v>3.9153439153439152E-3</v>
      </c>
      <c r="H34" s="16"/>
      <c r="I34" s="2">
        <v>8</v>
      </c>
      <c r="J34" s="12">
        <f t="shared" si="5"/>
        <v>3.4497628288055198E-3</v>
      </c>
      <c r="K34" s="13">
        <v>9</v>
      </c>
      <c r="L34" s="14">
        <f t="shared" si="2"/>
        <v>4.9751243781094526E-3</v>
      </c>
      <c r="M34" s="2">
        <v>3</v>
      </c>
      <c r="N34" s="12">
        <f t="shared" si="10"/>
        <v>4.1666666666666666E-3</v>
      </c>
      <c r="O34" s="13">
        <v>1</v>
      </c>
      <c r="P34" s="14">
        <f t="shared" si="7"/>
        <v>4.1322314049586778E-3</v>
      </c>
    </row>
    <row r="35" spans="1:16" x14ac:dyDescent="0.25">
      <c r="A35" s="2" t="s">
        <v>39</v>
      </c>
      <c r="B35" s="2">
        <v>7</v>
      </c>
      <c r="C35" s="15">
        <f t="shared" si="0"/>
        <v>4.5240095650487947E-4</v>
      </c>
      <c r="D35" s="13">
        <v>2</v>
      </c>
      <c r="E35" s="14">
        <f t="shared" si="3"/>
        <v>5.8360081704114382E-4</v>
      </c>
      <c r="F35" s="2">
        <f t="shared" si="4"/>
        <v>9</v>
      </c>
      <c r="G35" s="12">
        <f t="shared" si="1"/>
        <v>4.7619047619047619E-4</v>
      </c>
      <c r="H35" s="16"/>
      <c r="I35" s="2">
        <v>3</v>
      </c>
      <c r="J35" s="12">
        <f t="shared" si="5"/>
        <v>1.29366106080207E-3</v>
      </c>
      <c r="K35" s="13"/>
      <c r="L35" s="14" t="str">
        <f t="shared" si="2"/>
        <v/>
      </c>
      <c r="N35" s="12" t="str">
        <f t="shared" si="10"/>
        <v/>
      </c>
      <c r="O35" s="13"/>
      <c r="P35" s="14" t="str">
        <f t="shared" si="7"/>
        <v/>
      </c>
    </row>
    <row r="36" spans="1:16" x14ac:dyDescent="0.25">
      <c r="A36" s="2" t="s">
        <v>40</v>
      </c>
      <c r="B36" s="2">
        <v>10</v>
      </c>
      <c r="C36" s="15">
        <f t="shared" si="0"/>
        <v>6.4628708072125634E-4</v>
      </c>
      <c r="D36" s="13">
        <v>1</v>
      </c>
      <c r="E36" s="14">
        <f t="shared" si="3"/>
        <v>2.9180040852057191E-4</v>
      </c>
      <c r="F36" s="2">
        <f t="shared" si="4"/>
        <v>11</v>
      </c>
      <c r="G36" s="12">
        <f t="shared" si="1"/>
        <v>5.8201058201058197E-4</v>
      </c>
      <c r="H36" s="16"/>
      <c r="I36" s="2">
        <v>3</v>
      </c>
      <c r="J36" s="12">
        <f t="shared" si="5"/>
        <v>1.29366106080207E-3</v>
      </c>
      <c r="K36" s="13">
        <v>1</v>
      </c>
      <c r="L36" s="14">
        <f t="shared" si="2"/>
        <v>5.5279159756771695E-4</v>
      </c>
      <c r="N36" s="12" t="str">
        <f t="shared" si="10"/>
        <v/>
      </c>
      <c r="O36" s="13"/>
      <c r="P36" s="14" t="str">
        <f t="shared" si="7"/>
        <v/>
      </c>
    </row>
    <row r="37" spans="1:16" x14ac:dyDescent="0.25">
      <c r="A37" s="2" t="s">
        <v>41</v>
      </c>
      <c r="B37" s="2">
        <v>8</v>
      </c>
      <c r="C37" s="15">
        <f t="shared" si="0"/>
        <v>5.1702966457700509E-4</v>
      </c>
      <c r="D37" s="13">
        <v>3</v>
      </c>
      <c r="E37" s="14">
        <f t="shared" si="3"/>
        <v>8.7540122556171583E-4</v>
      </c>
      <c r="F37" s="2">
        <f t="shared" si="4"/>
        <v>11</v>
      </c>
      <c r="G37" s="12">
        <f t="shared" si="1"/>
        <v>5.8201058201058197E-4</v>
      </c>
      <c r="H37" s="16"/>
      <c r="J37" s="12" t="str">
        <f t="shared" si="5"/>
        <v/>
      </c>
      <c r="K37" s="13">
        <v>5</v>
      </c>
      <c r="L37" s="14">
        <f t="shared" si="2"/>
        <v>2.7639579878385848E-3</v>
      </c>
      <c r="M37" s="2">
        <v>1</v>
      </c>
      <c r="N37" s="12">
        <f t="shared" si="10"/>
        <v>1.3888888888888889E-3</v>
      </c>
      <c r="O37" s="13">
        <v>1</v>
      </c>
      <c r="P37" s="14">
        <f t="shared" si="7"/>
        <v>4.1322314049586778E-3</v>
      </c>
    </row>
    <row r="38" spans="1:16" x14ac:dyDescent="0.25">
      <c r="A38" s="2" t="s">
        <v>42</v>
      </c>
      <c r="B38" s="2">
        <v>18</v>
      </c>
      <c r="C38" s="15">
        <f t="shared" si="0"/>
        <v>1.1633167452982614E-3</v>
      </c>
      <c r="D38" s="13">
        <v>5</v>
      </c>
      <c r="E38" s="14">
        <f t="shared" si="3"/>
        <v>1.4590020426028597E-3</v>
      </c>
      <c r="F38" s="2">
        <f t="shared" si="4"/>
        <v>23</v>
      </c>
      <c r="G38" s="12">
        <f t="shared" si="1"/>
        <v>1.216931216931217E-3</v>
      </c>
      <c r="H38" s="16"/>
      <c r="I38" s="2">
        <v>1</v>
      </c>
      <c r="J38" s="12">
        <f t="shared" si="5"/>
        <v>4.3122035360068997E-4</v>
      </c>
      <c r="K38" s="13">
        <v>1</v>
      </c>
      <c r="L38" s="14">
        <f t="shared" si="2"/>
        <v>5.5279159756771695E-4</v>
      </c>
      <c r="N38" s="12" t="str">
        <f t="shared" si="10"/>
        <v/>
      </c>
      <c r="O38" s="13">
        <v>1</v>
      </c>
      <c r="P38" s="14">
        <f t="shared" si="7"/>
        <v>4.1322314049586778E-3</v>
      </c>
    </row>
    <row r="39" spans="1:16" x14ac:dyDescent="0.25">
      <c r="A39" s="2" t="s">
        <v>43</v>
      </c>
      <c r="B39" s="2">
        <v>32</v>
      </c>
      <c r="C39" s="15">
        <f t="shared" si="0"/>
        <v>2.0681186583080204E-3</v>
      </c>
      <c r="D39" s="13">
        <v>9</v>
      </c>
      <c r="E39" s="14">
        <f t="shared" si="3"/>
        <v>2.6262036766851473E-3</v>
      </c>
      <c r="F39" s="2">
        <f t="shared" si="4"/>
        <v>41</v>
      </c>
      <c r="G39" s="12">
        <f t="shared" si="1"/>
        <v>2.1693121693121694E-3</v>
      </c>
      <c r="H39" s="16"/>
      <c r="I39" s="2">
        <v>7</v>
      </c>
      <c r="J39" s="12">
        <f t="shared" si="5"/>
        <v>3.0185424752048298E-3</v>
      </c>
      <c r="K39" s="13">
        <v>4</v>
      </c>
      <c r="L39" s="14">
        <f t="shared" si="2"/>
        <v>2.2111663902708678E-3</v>
      </c>
      <c r="M39" s="2">
        <v>1</v>
      </c>
      <c r="N39" s="12">
        <f t="shared" si="10"/>
        <v>1.3888888888888889E-3</v>
      </c>
      <c r="O39" s="13"/>
      <c r="P39" s="14" t="str">
        <f t="shared" si="7"/>
        <v/>
      </c>
    </row>
    <row r="40" spans="1:16" x14ac:dyDescent="0.25">
      <c r="A40" s="2" t="s">
        <v>44</v>
      </c>
      <c r="B40" s="2">
        <v>58</v>
      </c>
      <c r="C40" s="15">
        <f t="shared" si="0"/>
        <v>3.748465068183287E-3</v>
      </c>
      <c r="D40" s="13">
        <v>12</v>
      </c>
      <c r="E40" s="14">
        <f t="shared" si="3"/>
        <v>3.5016049022468633E-3</v>
      </c>
      <c r="F40" s="2">
        <f t="shared" si="4"/>
        <v>70</v>
      </c>
      <c r="G40" s="12">
        <f t="shared" si="1"/>
        <v>3.7037037037037038E-3</v>
      </c>
      <c r="H40" s="16"/>
      <c r="I40" s="2">
        <v>15</v>
      </c>
      <c r="J40" s="12">
        <f t="shared" si="5"/>
        <v>6.4683053040103496E-3</v>
      </c>
      <c r="K40" s="13">
        <v>5</v>
      </c>
      <c r="L40" s="14">
        <f t="shared" si="2"/>
        <v>2.7639579878385848E-3</v>
      </c>
      <c r="M40" s="2">
        <v>2</v>
      </c>
      <c r="N40" s="12">
        <f t="shared" si="10"/>
        <v>2.7777777777777779E-3</v>
      </c>
      <c r="O40" s="13">
        <v>3</v>
      </c>
      <c r="P40" s="14">
        <f t="shared" si="7"/>
        <v>1.2396694214876033E-2</v>
      </c>
    </row>
    <row r="41" spans="1:16" x14ac:dyDescent="0.25">
      <c r="A41" s="2" t="s">
        <v>45</v>
      </c>
      <c r="C41" s="15" t="str">
        <f t="shared" si="0"/>
        <v xml:space="preserve"> </v>
      </c>
      <c r="D41" s="13">
        <v>1</v>
      </c>
      <c r="E41" s="14">
        <f t="shared" si="3"/>
        <v>2.9180040852057191E-4</v>
      </c>
      <c r="F41" s="2">
        <f t="shared" si="4"/>
        <v>1</v>
      </c>
      <c r="G41" s="12">
        <f t="shared" si="1"/>
        <v>5.2910052910052912E-5</v>
      </c>
      <c r="H41" s="16"/>
      <c r="J41" s="12" t="str">
        <f t="shared" si="5"/>
        <v/>
      </c>
      <c r="K41" s="13"/>
      <c r="L41" s="14" t="str">
        <f t="shared" si="2"/>
        <v/>
      </c>
      <c r="N41" s="12" t="str">
        <f t="shared" si="10"/>
        <v/>
      </c>
      <c r="O41" s="13"/>
      <c r="P41" s="14" t="str">
        <f t="shared" si="7"/>
        <v/>
      </c>
    </row>
    <row r="42" spans="1:16" x14ac:dyDescent="0.25">
      <c r="A42" s="2" t="s">
        <v>46</v>
      </c>
      <c r="B42" s="2">
        <v>283</v>
      </c>
      <c r="C42" s="15">
        <f t="shared" si="0"/>
        <v>1.8289924384411557E-2</v>
      </c>
      <c r="D42" s="13">
        <v>50</v>
      </c>
      <c r="E42" s="14">
        <f t="shared" si="3"/>
        <v>1.4590020426028597E-2</v>
      </c>
      <c r="F42" s="2">
        <f t="shared" si="4"/>
        <v>333</v>
      </c>
      <c r="G42" s="12">
        <f t="shared" si="1"/>
        <v>1.7619047619047618E-2</v>
      </c>
      <c r="H42" s="16"/>
      <c r="I42" s="2">
        <v>49</v>
      </c>
      <c r="J42" s="12">
        <f t="shared" si="5"/>
        <v>2.1129797326433809E-2</v>
      </c>
      <c r="K42" s="13">
        <v>24</v>
      </c>
      <c r="L42" s="14">
        <f t="shared" si="2"/>
        <v>1.3266998341625208E-2</v>
      </c>
      <c r="M42" s="2">
        <v>15</v>
      </c>
      <c r="N42" s="12">
        <f t="shared" si="10"/>
        <v>2.0833333333333332E-2</v>
      </c>
      <c r="O42" s="13">
        <v>2</v>
      </c>
      <c r="P42" s="14">
        <f t="shared" si="7"/>
        <v>8.2644628099173556E-3</v>
      </c>
    </row>
    <row r="43" spans="1:16" x14ac:dyDescent="0.25">
      <c r="A43" s="2" t="s">
        <v>47</v>
      </c>
      <c r="B43" s="2">
        <v>1</v>
      </c>
      <c r="C43" s="15">
        <f t="shared" si="0"/>
        <v>6.4628708072125637E-5</v>
      </c>
      <c r="D43" s="13">
        <v>1</v>
      </c>
      <c r="E43" s="14">
        <f t="shared" si="3"/>
        <v>2.9180040852057191E-4</v>
      </c>
      <c r="F43" s="2">
        <f t="shared" si="4"/>
        <v>2</v>
      </c>
      <c r="G43" s="12">
        <f t="shared" si="1"/>
        <v>1.0582010582010582E-4</v>
      </c>
      <c r="H43" s="16"/>
      <c r="J43" s="12" t="str">
        <f t="shared" si="5"/>
        <v/>
      </c>
      <c r="K43" s="13"/>
      <c r="L43" s="14" t="str">
        <f t="shared" si="2"/>
        <v/>
      </c>
      <c r="N43" s="12" t="str">
        <f t="shared" si="10"/>
        <v/>
      </c>
      <c r="O43" s="13"/>
      <c r="P43" s="14" t="str">
        <f t="shared" si="7"/>
        <v/>
      </c>
    </row>
    <row r="44" spans="1:16" x14ac:dyDescent="0.25">
      <c r="A44" s="2" t="s">
        <v>48</v>
      </c>
      <c r="B44" s="2">
        <v>21</v>
      </c>
      <c r="C44" s="15">
        <f>IF(B44&gt;0,B44/$B$94," ")</f>
        <v>1.3572028695146383E-3</v>
      </c>
      <c r="D44" s="13">
        <v>3</v>
      </c>
      <c r="E44" s="14">
        <f t="shared" si="3"/>
        <v>8.7540122556171583E-4</v>
      </c>
      <c r="F44" s="2">
        <f>IF(B44+D44&gt;0,B44+D44," ")</f>
        <v>24</v>
      </c>
      <c r="G44" s="12">
        <f t="shared" si="1"/>
        <v>1.2698412698412698E-3</v>
      </c>
      <c r="H44" s="16"/>
      <c r="I44" s="2">
        <v>4</v>
      </c>
      <c r="J44" s="12">
        <f t="shared" si="5"/>
        <v>1.7248814144027599E-3</v>
      </c>
      <c r="K44" s="13"/>
      <c r="L44" s="14" t="str">
        <f t="shared" si="2"/>
        <v/>
      </c>
      <c r="M44" s="2">
        <v>1</v>
      </c>
      <c r="N44" s="12">
        <f t="shared" si="10"/>
        <v>1.3888888888888889E-3</v>
      </c>
      <c r="O44" s="13">
        <v>1</v>
      </c>
      <c r="P44" s="14">
        <f t="shared" si="7"/>
        <v>4.1322314049586778E-3</v>
      </c>
    </row>
    <row r="45" spans="1:16" x14ac:dyDescent="0.25">
      <c r="A45" s="2" t="s">
        <v>49</v>
      </c>
      <c r="B45" s="2">
        <v>109</v>
      </c>
      <c r="C45" s="15">
        <f t="shared" ref="C45:C81" si="11">IF(B45&gt;0,B45/$B$94," ")</f>
        <v>7.0445291798616949E-3</v>
      </c>
      <c r="D45" s="13">
        <v>33</v>
      </c>
      <c r="E45" s="14">
        <f t="shared" si="3"/>
        <v>9.6294134811788744E-3</v>
      </c>
      <c r="F45" s="2">
        <f>IF(B45+D45&gt;0,B45+D45," ")</f>
        <v>142</v>
      </c>
      <c r="G45" s="12">
        <f t="shared" si="1"/>
        <v>7.5132275132275134E-3</v>
      </c>
      <c r="H45" s="16"/>
      <c r="I45" s="2">
        <v>18</v>
      </c>
      <c r="J45" s="12">
        <f t="shared" si="5"/>
        <v>7.7619663648124193E-3</v>
      </c>
      <c r="K45" s="13">
        <v>9</v>
      </c>
      <c r="L45" s="14">
        <f t="shared" si="2"/>
        <v>4.9751243781094526E-3</v>
      </c>
      <c r="M45" s="2">
        <v>7</v>
      </c>
      <c r="N45" s="12">
        <f t="shared" si="10"/>
        <v>9.7222222222222224E-3</v>
      </c>
      <c r="O45" s="13">
        <v>6</v>
      </c>
      <c r="P45" s="14">
        <f t="shared" si="7"/>
        <v>2.4793388429752067E-2</v>
      </c>
    </row>
    <row r="46" spans="1:16" x14ac:dyDescent="0.25">
      <c r="A46" s="2" t="s">
        <v>50</v>
      </c>
      <c r="B46" s="2">
        <v>1</v>
      </c>
      <c r="C46" s="15">
        <f t="shared" si="11"/>
        <v>6.4628708072125637E-5</v>
      </c>
      <c r="D46" s="13">
        <v>2</v>
      </c>
      <c r="E46" s="14">
        <f t="shared" si="3"/>
        <v>5.8360081704114382E-4</v>
      </c>
      <c r="F46" s="2">
        <f t="shared" si="4"/>
        <v>3</v>
      </c>
      <c r="G46" s="12">
        <f t="shared" si="1"/>
        <v>1.5873015873015873E-4</v>
      </c>
      <c r="H46" s="16"/>
      <c r="J46" s="12" t="str">
        <f t="shared" si="5"/>
        <v/>
      </c>
      <c r="K46" s="13"/>
      <c r="L46" s="14" t="str">
        <f t="shared" si="2"/>
        <v/>
      </c>
      <c r="N46" s="12" t="str">
        <f t="shared" si="10"/>
        <v/>
      </c>
      <c r="O46" s="13"/>
      <c r="P46" s="14" t="str">
        <f t="shared" si="7"/>
        <v/>
      </c>
    </row>
    <row r="47" spans="1:16" x14ac:dyDescent="0.25">
      <c r="A47" s="2" t="s">
        <v>51</v>
      </c>
      <c r="B47" s="2">
        <v>5152</v>
      </c>
      <c r="C47" s="15">
        <f t="shared" si="11"/>
        <v>0.33296710398759127</v>
      </c>
      <c r="D47" s="13">
        <v>835</v>
      </c>
      <c r="E47" s="14">
        <f t="shared" si="3"/>
        <v>0.24365334111467757</v>
      </c>
      <c r="F47" s="2">
        <f t="shared" si="4"/>
        <v>5987</v>
      </c>
      <c r="G47" s="12">
        <f t="shared" si="1"/>
        <v>0.31677248677248676</v>
      </c>
      <c r="H47" s="16"/>
      <c r="I47" s="2">
        <v>704</v>
      </c>
      <c r="J47" s="12">
        <f t="shared" si="5"/>
        <v>0.3035791289348857</v>
      </c>
      <c r="K47" s="13">
        <v>588</v>
      </c>
      <c r="L47" s="14">
        <f t="shared" si="2"/>
        <v>0.3250414593698176</v>
      </c>
      <c r="M47" s="2">
        <v>192</v>
      </c>
      <c r="N47" s="12">
        <f>IF(M47&gt;0,M47/$M$94,"")</f>
        <v>0.26666666666666666</v>
      </c>
      <c r="O47" s="13">
        <v>42</v>
      </c>
      <c r="P47" s="14">
        <f t="shared" si="7"/>
        <v>0.17355371900826447</v>
      </c>
    </row>
    <row r="48" spans="1:16" x14ac:dyDescent="0.25">
      <c r="A48" s="2" t="s">
        <v>52</v>
      </c>
      <c r="B48" s="2">
        <v>4</v>
      </c>
      <c r="C48" s="15">
        <f t="shared" si="11"/>
        <v>2.5851483228850255E-4</v>
      </c>
      <c r="D48" s="13"/>
      <c r="E48" s="14" t="str">
        <f t="shared" si="3"/>
        <v xml:space="preserve"> </v>
      </c>
      <c r="F48" s="2">
        <f t="shared" si="4"/>
        <v>4</v>
      </c>
      <c r="G48" s="12">
        <f t="shared" si="1"/>
        <v>2.1164021164021165E-4</v>
      </c>
      <c r="H48" s="16"/>
      <c r="I48" s="2">
        <v>1</v>
      </c>
      <c r="J48" s="12">
        <f t="shared" si="5"/>
        <v>4.3122035360068997E-4</v>
      </c>
      <c r="K48" s="13">
        <v>1</v>
      </c>
      <c r="L48" s="14">
        <f t="shared" si="2"/>
        <v>5.5279159756771695E-4</v>
      </c>
      <c r="N48" s="12" t="str">
        <f>IF(M48&gt;0,M48/$M$94,"")</f>
        <v/>
      </c>
      <c r="O48" s="13"/>
      <c r="P48" s="14" t="str">
        <f t="shared" si="7"/>
        <v/>
      </c>
    </row>
    <row r="49" spans="1:16" x14ac:dyDescent="0.25">
      <c r="A49" s="2" t="s">
        <v>53</v>
      </c>
      <c r="B49" s="2">
        <v>4</v>
      </c>
      <c r="C49" s="15">
        <f t="shared" si="11"/>
        <v>2.5851483228850255E-4</v>
      </c>
      <c r="D49" s="13">
        <v>4</v>
      </c>
      <c r="E49" s="14">
        <f t="shared" si="3"/>
        <v>1.1672016340822876E-3</v>
      </c>
      <c r="F49" s="2">
        <f t="shared" si="4"/>
        <v>8</v>
      </c>
      <c r="G49" s="12">
        <f t="shared" si="1"/>
        <v>4.232804232804233E-4</v>
      </c>
      <c r="H49" s="16"/>
      <c r="J49" s="12" t="str">
        <f t="shared" si="5"/>
        <v/>
      </c>
      <c r="K49" s="13"/>
      <c r="L49" s="14" t="str">
        <f t="shared" si="2"/>
        <v/>
      </c>
      <c r="M49" s="2">
        <v>1</v>
      </c>
      <c r="N49" s="12">
        <f>IF(M49&gt;0,M49/$M$94,"")</f>
        <v>1.3888888888888889E-3</v>
      </c>
      <c r="O49" s="13">
        <v>1</v>
      </c>
      <c r="P49" s="14">
        <f t="shared" si="7"/>
        <v>4.1322314049586778E-3</v>
      </c>
    </row>
    <row r="50" spans="1:16" x14ac:dyDescent="0.25">
      <c r="A50" s="2" t="s">
        <v>54</v>
      </c>
      <c r="B50" s="2">
        <v>5</v>
      </c>
      <c r="C50" s="15">
        <f t="shared" si="11"/>
        <v>3.2314354036062817E-4</v>
      </c>
      <c r="D50" s="13">
        <v>3</v>
      </c>
      <c r="E50" s="14">
        <f t="shared" si="3"/>
        <v>8.7540122556171583E-4</v>
      </c>
      <c r="G50" s="12" t="str">
        <f t="shared" si="1"/>
        <v xml:space="preserve"> </v>
      </c>
      <c r="H50" s="16"/>
      <c r="J50" s="12" t="str">
        <f t="shared" si="5"/>
        <v/>
      </c>
      <c r="K50" s="13"/>
      <c r="L50" s="14" t="str">
        <f t="shared" si="2"/>
        <v/>
      </c>
      <c r="M50" s="2">
        <v>1</v>
      </c>
      <c r="N50" s="12"/>
      <c r="O50" s="13">
        <v>1</v>
      </c>
      <c r="P50" s="14">
        <f t="shared" si="7"/>
        <v>4.1322314049586778E-3</v>
      </c>
    </row>
    <row r="51" spans="1:16" x14ac:dyDescent="0.25">
      <c r="A51" s="2" t="s">
        <v>55</v>
      </c>
      <c r="B51" s="2">
        <v>3</v>
      </c>
      <c r="C51" s="15">
        <f t="shared" si="11"/>
        <v>1.9388612421637692E-4</v>
      </c>
      <c r="D51" s="13"/>
      <c r="E51" s="14" t="str">
        <f t="shared" si="3"/>
        <v xml:space="preserve"> </v>
      </c>
      <c r="F51" s="2">
        <f t="shared" si="4"/>
        <v>3</v>
      </c>
      <c r="G51" s="12">
        <f t="shared" si="1"/>
        <v>1.5873015873015873E-4</v>
      </c>
      <c r="H51" s="16"/>
      <c r="I51" s="2">
        <v>1</v>
      </c>
      <c r="J51" s="12">
        <f>IF(I51&gt;0,I51/$I$94,"")</f>
        <v>4.3122035360068997E-4</v>
      </c>
      <c r="K51" s="13"/>
      <c r="L51" s="14" t="str">
        <f t="shared" si="2"/>
        <v/>
      </c>
      <c r="N51" s="12"/>
      <c r="O51" s="13"/>
      <c r="P51" s="14" t="str">
        <f t="shared" si="7"/>
        <v/>
      </c>
    </row>
    <row r="52" spans="1:16" x14ac:dyDescent="0.25">
      <c r="A52" s="2" t="s">
        <v>56</v>
      </c>
      <c r="B52" s="2">
        <v>16</v>
      </c>
      <c r="C52" s="15">
        <f t="shared" si="11"/>
        <v>1.0340593291540102E-3</v>
      </c>
      <c r="D52" s="13">
        <v>3</v>
      </c>
      <c r="E52" s="14">
        <f t="shared" si="3"/>
        <v>8.7540122556171583E-4</v>
      </c>
      <c r="F52" s="2">
        <f t="shared" si="4"/>
        <v>19</v>
      </c>
      <c r="G52" s="12">
        <f t="shared" si="1"/>
        <v>1.0052910052910052E-3</v>
      </c>
      <c r="H52" s="16"/>
      <c r="I52" s="2">
        <v>4</v>
      </c>
      <c r="J52" s="12">
        <f>IF(I52&gt;0,I52/$I$94,"")</f>
        <v>1.7248814144027599E-3</v>
      </c>
      <c r="K52" s="13">
        <v>1</v>
      </c>
      <c r="L52" s="14">
        <f t="shared" si="2"/>
        <v>5.5279159756771695E-4</v>
      </c>
      <c r="N52" s="12" t="str">
        <f>IF(M52&gt;0,M52/$M$94,"")</f>
        <v/>
      </c>
      <c r="O52" s="13">
        <v>2</v>
      </c>
      <c r="P52" s="14">
        <f t="shared" si="7"/>
        <v>8.2644628099173556E-3</v>
      </c>
    </row>
    <row r="53" spans="1:16" x14ac:dyDescent="0.25">
      <c r="A53" s="2" t="s">
        <v>57</v>
      </c>
      <c r="B53" s="2">
        <v>2</v>
      </c>
      <c r="C53" s="15">
        <f t="shared" si="11"/>
        <v>1.2925741614425127E-4</v>
      </c>
      <c r="D53" s="13"/>
      <c r="E53" s="14" t="str">
        <f t="shared" si="3"/>
        <v xml:space="preserve"> </v>
      </c>
      <c r="F53" s="2">
        <f t="shared" si="4"/>
        <v>2</v>
      </c>
      <c r="G53" s="12">
        <f t="shared" si="1"/>
        <v>1.0582010582010582E-4</v>
      </c>
      <c r="H53" s="16"/>
      <c r="J53" s="12" t="str">
        <f>IF(I53&gt;0,I53/$I$94,"")</f>
        <v/>
      </c>
      <c r="K53" s="13"/>
      <c r="L53" s="14" t="str">
        <f t="shared" si="2"/>
        <v/>
      </c>
      <c r="N53" s="12"/>
      <c r="O53" s="13"/>
      <c r="P53" s="14" t="str">
        <f t="shared" si="7"/>
        <v/>
      </c>
    </row>
    <row r="54" spans="1:16" x14ac:dyDescent="0.25">
      <c r="A54" s="2" t="s">
        <v>58</v>
      </c>
      <c r="B54" s="2">
        <v>42</v>
      </c>
      <c r="C54" s="15">
        <f t="shared" si="11"/>
        <v>2.7144057390292766E-3</v>
      </c>
      <c r="D54" s="13">
        <v>9</v>
      </c>
      <c r="E54" s="14">
        <f t="shared" si="3"/>
        <v>2.6262036766851473E-3</v>
      </c>
      <c r="F54" s="2">
        <f t="shared" si="4"/>
        <v>51</v>
      </c>
      <c r="G54" s="12">
        <f t="shared" si="1"/>
        <v>2.6984126984126986E-3</v>
      </c>
      <c r="H54" s="16"/>
      <c r="I54" s="2">
        <v>9</v>
      </c>
      <c r="J54" s="12">
        <f>IF(I54&gt;0,I54/$I$94,"")</f>
        <v>3.8809831824062097E-3</v>
      </c>
      <c r="K54" s="13">
        <v>2</v>
      </c>
      <c r="L54" s="14">
        <f t="shared" si="2"/>
        <v>1.1055831951354339E-3</v>
      </c>
      <c r="M54" s="2">
        <v>5</v>
      </c>
      <c r="N54" s="12">
        <f>IF(M54&gt;0,M54/$M$94,"")</f>
        <v>6.9444444444444441E-3</v>
      </c>
      <c r="O54" s="13"/>
      <c r="P54" s="14" t="str">
        <f t="shared" si="7"/>
        <v/>
      </c>
    </row>
    <row r="55" spans="1:16" x14ac:dyDescent="0.25">
      <c r="A55" s="2" t="s">
        <v>59</v>
      </c>
      <c r="B55" s="2">
        <v>5</v>
      </c>
      <c r="C55" s="15">
        <f t="shared" si="11"/>
        <v>3.2314354036062817E-4</v>
      </c>
      <c r="D55" s="13"/>
      <c r="E55" s="14" t="str">
        <f t="shared" si="3"/>
        <v xml:space="preserve"> </v>
      </c>
      <c r="F55" s="2">
        <f t="shared" si="4"/>
        <v>5</v>
      </c>
      <c r="G55" s="12">
        <f t="shared" si="1"/>
        <v>2.6455026455026457E-4</v>
      </c>
      <c r="H55" s="16"/>
      <c r="I55" s="2">
        <v>3</v>
      </c>
      <c r="J55" s="12">
        <f>IF(I55&gt;0,I55/$I$94,"")</f>
        <v>1.29366106080207E-3</v>
      </c>
      <c r="K55" s="13"/>
      <c r="L55" s="14" t="str">
        <f t="shared" si="2"/>
        <v/>
      </c>
      <c r="N55" s="12" t="str">
        <f t="shared" ref="N55:N73" si="12">IF(M55&gt;0,M55/$M$94,"")</f>
        <v/>
      </c>
      <c r="O55" s="13"/>
      <c r="P55" s="14" t="str">
        <f t="shared" si="7"/>
        <v/>
      </c>
    </row>
    <row r="56" spans="1:16" x14ac:dyDescent="0.25">
      <c r="A56" s="2" t="s">
        <v>60</v>
      </c>
      <c r="B56" s="2">
        <v>1</v>
      </c>
      <c r="C56" s="15">
        <f t="shared" si="11"/>
        <v>6.4628708072125637E-5</v>
      </c>
      <c r="D56" s="13">
        <v>1</v>
      </c>
      <c r="E56" s="14">
        <f t="shared" si="3"/>
        <v>2.9180040852057191E-4</v>
      </c>
      <c r="F56" s="2">
        <f t="shared" si="4"/>
        <v>2</v>
      </c>
      <c r="G56" s="12">
        <f t="shared" si="1"/>
        <v>1.0582010582010582E-4</v>
      </c>
      <c r="H56" s="16"/>
      <c r="J56" s="12"/>
      <c r="K56" s="13"/>
      <c r="L56" s="14" t="str">
        <f t="shared" si="2"/>
        <v/>
      </c>
      <c r="N56" s="12" t="str">
        <f t="shared" si="12"/>
        <v/>
      </c>
      <c r="O56" s="13"/>
      <c r="P56" s="14" t="str">
        <f t="shared" si="7"/>
        <v/>
      </c>
    </row>
    <row r="57" spans="1:16" x14ac:dyDescent="0.25">
      <c r="A57" s="2" t="s">
        <v>61</v>
      </c>
      <c r="B57" s="2">
        <v>12</v>
      </c>
      <c r="C57" s="15">
        <f t="shared" si="11"/>
        <v>7.7554449686550769E-4</v>
      </c>
      <c r="D57" s="13">
        <v>6</v>
      </c>
      <c r="E57" s="14">
        <f t="shared" si="3"/>
        <v>1.7508024511234317E-3</v>
      </c>
      <c r="G57" s="12" t="str">
        <f t="shared" si="1"/>
        <v xml:space="preserve"> </v>
      </c>
      <c r="H57" s="16"/>
      <c r="I57" s="2">
        <v>1</v>
      </c>
      <c r="J57" s="12">
        <f t="shared" ref="J57:J68" si="13">IF(I57&gt;0,I57/$I$94,"")</f>
        <v>4.3122035360068997E-4</v>
      </c>
      <c r="K57" s="13">
        <v>2</v>
      </c>
      <c r="L57" s="14">
        <f t="shared" si="2"/>
        <v>1.1055831951354339E-3</v>
      </c>
      <c r="M57" s="2">
        <v>1</v>
      </c>
      <c r="N57" s="12">
        <f t="shared" si="12"/>
        <v>1.3888888888888889E-3</v>
      </c>
      <c r="O57" s="13"/>
      <c r="P57" s="14" t="str">
        <f t="shared" si="7"/>
        <v/>
      </c>
    </row>
    <row r="58" spans="1:16" x14ac:dyDescent="0.25">
      <c r="A58" s="2" t="s">
        <v>62</v>
      </c>
      <c r="B58" s="2">
        <v>3</v>
      </c>
      <c r="C58" s="15">
        <f t="shared" si="11"/>
        <v>1.9388612421637692E-4</v>
      </c>
      <c r="D58" s="13"/>
      <c r="E58" s="14" t="str">
        <f t="shared" si="3"/>
        <v xml:space="preserve"> </v>
      </c>
      <c r="F58" s="2">
        <f t="shared" si="4"/>
        <v>3</v>
      </c>
      <c r="G58" s="12">
        <f t="shared" si="1"/>
        <v>1.5873015873015873E-4</v>
      </c>
      <c r="H58" s="16"/>
      <c r="I58" s="2">
        <v>1</v>
      </c>
      <c r="J58" s="12">
        <f t="shared" si="13"/>
        <v>4.3122035360068997E-4</v>
      </c>
      <c r="K58" s="13"/>
      <c r="L58" s="14" t="str">
        <f t="shared" si="2"/>
        <v/>
      </c>
      <c r="N58" s="12" t="str">
        <f t="shared" si="12"/>
        <v/>
      </c>
      <c r="O58" s="13"/>
      <c r="P58" s="14" t="str">
        <f t="shared" si="7"/>
        <v/>
      </c>
    </row>
    <row r="59" spans="1:16" x14ac:dyDescent="0.25">
      <c r="A59" s="2" t="s">
        <v>63</v>
      </c>
      <c r="B59" s="2">
        <v>7134</v>
      </c>
      <c r="C59" s="15">
        <f t="shared" si="11"/>
        <v>0.46106120338654433</v>
      </c>
      <c r="D59" s="13">
        <v>1548</v>
      </c>
      <c r="E59" s="14">
        <f t="shared" si="3"/>
        <v>0.45170703238984533</v>
      </c>
      <c r="F59" s="2">
        <f t="shared" si="4"/>
        <v>8682</v>
      </c>
      <c r="G59" s="12">
        <f t="shared" si="1"/>
        <v>0.45936507936507937</v>
      </c>
      <c r="H59" s="16"/>
      <c r="I59" s="2">
        <v>982</v>
      </c>
      <c r="J59" s="12">
        <f t="shared" si="13"/>
        <v>0.42345838723587753</v>
      </c>
      <c r="K59" s="13">
        <v>879</v>
      </c>
      <c r="L59" s="14">
        <f t="shared" si="2"/>
        <v>0.48590381426202323</v>
      </c>
      <c r="M59" s="2">
        <v>343</v>
      </c>
      <c r="N59" s="12">
        <f t="shared" si="12"/>
        <v>0.47638888888888886</v>
      </c>
      <c r="O59" s="13">
        <v>86</v>
      </c>
      <c r="P59" s="14">
        <f t="shared" si="7"/>
        <v>0.35537190082644626</v>
      </c>
    </row>
    <row r="60" spans="1:16" x14ac:dyDescent="0.25">
      <c r="A60" s="2" t="s">
        <v>64</v>
      </c>
      <c r="B60" s="2">
        <v>4</v>
      </c>
      <c r="C60" s="15">
        <f t="shared" si="11"/>
        <v>2.5851483228850255E-4</v>
      </c>
      <c r="D60" s="13"/>
      <c r="E60" s="14" t="str">
        <f t="shared" si="3"/>
        <v xml:space="preserve"> </v>
      </c>
      <c r="F60" s="2">
        <f t="shared" si="4"/>
        <v>4</v>
      </c>
      <c r="G60" s="12">
        <f t="shared" si="1"/>
        <v>2.1164021164021165E-4</v>
      </c>
      <c r="H60" s="16"/>
      <c r="J60" s="12" t="str">
        <f t="shared" si="13"/>
        <v/>
      </c>
      <c r="K60" s="13"/>
      <c r="L60" s="14" t="str">
        <f t="shared" si="2"/>
        <v/>
      </c>
      <c r="N60" s="12" t="str">
        <f t="shared" si="12"/>
        <v/>
      </c>
      <c r="O60" s="13"/>
      <c r="P60" s="14" t="str">
        <f t="shared" si="7"/>
        <v/>
      </c>
    </row>
    <row r="61" spans="1:16" x14ac:dyDescent="0.25">
      <c r="A61" s="2" t="s">
        <v>65</v>
      </c>
      <c r="B61" s="2">
        <v>4</v>
      </c>
      <c r="C61" s="15">
        <f t="shared" si="11"/>
        <v>2.5851483228850255E-4</v>
      </c>
      <c r="D61" s="13">
        <v>2</v>
      </c>
      <c r="E61" s="14">
        <f t="shared" si="3"/>
        <v>5.8360081704114382E-4</v>
      </c>
      <c r="F61" s="2">
        <f t="shared" si="4"/>
        <v>6</v>
      </c>
      <c r="G61" s="12">
        <f t="shared" si="1"/>
        <v>3.1746031746031746E-4</v>
      </c>
      <c r="H61" s="16"/>
      <c r="J61" s="12" t="str">
        <f t="shared" si="13"/>
        <v/>
      </c>
      <c r="K61" s="13"/>
      <c r="L61" s="14" t="str">
        <f t="shared" si="2"/>
        <v/>
      </c>
      <c r="M61" s="2">
        <v>1</v>
      </c>
      <c r="N61" s="12">
        <f t="shared" si="12"/>
        <v>1.3888888888888889E-3</v>
      </c>
      <c r="O61" s="13"/>
      <c r="P61" s="14" t="str">
        <f t="shared" si="7"/>
        <v/>
      </c>
    </row>
    <row r="62" spans="1:16" x14ac:dyDescent="0.25">
      <c r="A62" s="2" t="s">
        <v>66</v>
      </c>
      <c r="B62" s="2">
        <v>1</v>
      </c>
      <c r="C62" s="15">
        <f t="shared" si="11"/>
        <v>6.4628708072125637E-5</v>
      </c>
      <c r="D62" s="13"/>
      <c r="E62" s="14" t="str">
        <f t="shared" si="3"/>
        <v xml:space="preserve"> </v>
      </c>
      <c r="F62" s="2">
        <f t="shared" si="4"/>
        <v>1</v>
      </c>
      <c r="G62" s="12">
        <f t="shared" si="1"/>
        <v>5.2910052910052912E-5</v>
      </c>
      <c r="H62" s="16"/>
      <c r="I62" s="2">
        <v>1</v>
      </c>
      <c r="J62" s="12">
        <f t="shared" si="13"/>
        <v>4.3122035360068997E-4</v>
      </c>
      <c r="K62" s="13"/>
      <c r="L62" s="14" t="str">
        <f t="shared" si="2"/>
        <v/>
      </c>
      <c r="N62" s="12" t="str">
        <f t="shared" si="12"/>
        <v/>
      </c>
      <c r="O62" s="13"/>
      <c r="P62" s="14" t="str">
        <f t="shared" si="7"/>
        <v/>
      </c>
    </row>
    <row r="63" spans="1:16" x14ac:dyDescent="0.25">
      <c r="A63" s="2" t="s">
        <v>67</v>
      </c>
      <c r="B63" s="2">
        <v>6</v>
      </c>
      <c r="C63" s="15">
        <f t="shared" si="11"/>
        <v>3.8777224843275385E-4</v>
      </c>
      <c r="D63" s="13">
        <v>1</v>
      </c>
      <c r="E63" s="14">
        <f t="shared" si="3"/>
        <v>2.9180040852057191E-4</v>
      </c>
      <c r="F63" s="2">
        <f t="shared" si="4"/>
        <v>7</v>
      </c>
      <c r="G63" s="12">
        <f t="shared" si="1"/>
        <v>3.7037037037037035E-4</v>
      </c>
      <c r="H63" s="16"/>
      <c r="I63" s="2">
        <v>1</v>
      </c>
      <c r="J63" s="12">
        <f t="shared" si="13"/>
        <v>4.3122035360068997E-4</v>
      </c>
      <c r="K63" s="13"/>
      <c r="L63" s="14" t="str">
        <f t="shared" si="2"/>
        <v/>
      </c>
      <c r="N63" s="12" t="str">
        <f t="shared" si="12"/>
        <v/>
      </c>
      <c r="O63" s="13"/>
      <c r="P63" s="14" t="str">
        <f t="shared" si="7"/>
        <v/>
      </c>
    </row>
    <row r="64" spans="1:16" x14ac:dyDescent="0.25">
      <c r="A64" s="2" t="s">
        <v>68</v>
      </c>
      <c r="B64" s="2">
        <v>26</v>
      </c>
      <c r="C64" s="15">
        <f t="shared" si="11"/>
        <v>1.6803464098752666E-3</v>
      </c>
      <c r="D64" s="13">
        <v>11</v>
      </c>
      <c r="E64" s="14">
        <f t="shared" si="3"/>
        <v>3.2098044937262913E-3</v>
      </c>
      <c r="F64" s="2">
        <f t="shared" si="4"/>
        <v>37</v>
      </c>
      <c r="G64" s="12">
        <f t="shared" si="1"/>
        <v>1.9576719576719576E-3</v>
      </c>
      <c r="H64" s="16"/>
      <c r="I64" s="2">
        <v>6</v>
      </c>
      <c r="J64" s="12">
        <f t="shared" si="13"/>
        <v>2.5873221216041399E-3</v>
      </c>
      <c r="K64" s="13">
        <v>2</v>
      </c>
      <c r="L64" s="14">
        <f t="shared" si="2"/>
        <v>1.1055831951354339E-3</v>
      </c>
      <c r="M64" s="2">
        <v>2</v>
      </c>
      <c r="N64" s="12">
        <f t="shared" si="12"/>
        <v>2.7777777777777779E-3</v>
      </c>
      <c r="O64" s="13">
        <v>1</v>
      </c>
      <c r="P64" s="14">
        <f t="shared" si="7"/>
        <v>4.1322314049586778E-3</v>
      </c>
    </row>
    <row r="65" spans="1:18" x14ac:dyDescent="0.25">
      <c r="A65" s="2" t="s">
        <v>69</v>
      </c>
      <c r="B65" s="2">
        <v>2</v>
      </c>
      <c r="C65" s="15">
        <f t="shared" si="11"/>
        <v>1.2925741614425127E-4</v>
      </c>
      <c r="D65" s="13"/>
      <c r="E65" s="14" t="str">
        <f t="shared" si="3"/>
        <v xml:space="preserve"> </v>
      </c>
      <c r="F65" s="2">
        <f t="shared" si="4"/>
        <v>2</v>
      </c>
      <c r="G65" s="12">
        <f t="shared" si="1"/>
        <v>1.0582010582010582E-4</v>
      </c>
      <c r="H65" s="16"/>
      <c r="J65" s="12" t="str">
        <f t="shared" si="13"/>
        <v/>
      </c>
      <c r="K65" s="13"/>
      <c r="L65" s="14" t="str">
        <f t="shared" si="2"/>
        <v/>
      </c>
      <c r="N65" s="12" t="str">
        <f t="shared" si="12"/>
        <v/>
      </c>
      <c r="O65" s="13"/>
      <c r="P65" s="14" t="str">
        <f t="shared" si="7"/>
        <v/>
      </c>
    </row>
    <row r="66" spans="1:18" x14ac:dyDescent="0.25">
      <c r="A66" s="2" t="s">
        <v>70</v>
      </c>
      <c r="B66" s="2">
        <v>2</v>
      </c>
      <c r="C66" s="15">
        <f t="shared" si="11"/>
        <v>1.2925741614425127E-4</v>
      </c>
      <c r="D66" s="13">
        <v>2</v>
      </c>
      <c r="E66" s="14">
        <f t="shared" si="3"/>
        <v>5.8360081704114382E-4</v>
      </c>
      <c r="F66" s="2">
        <f t="shared" si="4"/>
        <v>4</v>
      </c>
      <c r="G66" s="12">
        <f t="shared" si="1"/>
        <v>2.1164021164021165E-4</v>
      </c>
      <c r="H66" s="16"/>
      <c r="I66" s="2">
        <v>1</v>
      </c>
      <c r="J66" s="12">
        <f t="shared" si="13"/>
        <v>4.3122035360068997E-4</v>
      </c>
      <c r="K66" s="13">
        <v>1</v>
      </c>
      <c r="L66" s="14">
        <f>IF(K66&gt;0,K66/$K$94,"")</f>
        <v>5.5279159756771695E-4</v>
      </c>
      <c r="M66" s="2">
        <v>1</v>
      </c>
      <c r="N66" s="12">
        <f t="shared" si="12"/>
        <v>1.3888888888888889E-3</v>
      </c>
      <c r="O66" s="13"/>
      <c r="P66" s="14" t="str">
        <f t="shared" si="7"/>
        <v/>
      </c>
    </row>
    <row r="67" spans="1:18" x14ac:dyDescent="0.25">
      <c r="A67" s="2" t="s">
        <v>71</v>
      </c>
      <c r="B67" s="2">
        <v>34</v>
      </c>
      <c r="C67" s="15">
        <f t="shared" si="11"/>
        <v>2.1973760744522716E-3</v>
      </c>
      <c r="D67" s="13">
        <v>11</v>
      </c>
      <c r="E67" s="14">
        <f t="shared" si="3"/>
        <v>3.2098044937262913E-3</v>
      </c>
      <c r="F67" s="2">
        <f t="shared" si="4"/>
        <v>45</v>
      </c>
      <c r="G67" s="12">
        <f t="shared" si="1"/>
        <v>2.3809523809523812E-3</v>
      </c>
      <c r="H67" s="16"/>
      <c r="I67" s="2">
        <v>4</v>
      </c>
      <c r="J67" s="12">
        <f t="shared" si="13"/>
        <v>1.7248814144027599E-3</v>
      </c>
      <c r="K67" s="13">
        <v>9</v>
      </c>
      <c r="L67" s="14">
        <f>IF(K67&gt;0,K67/$K$94,"")</f>
        <v>4.9751243781094526E-3</v>
      </c>
      <c r="M67" s="2">
        <v>1</v>
      </c>
      <c r="N67" s="12">
        <f t="shared" si="12"/>
        <v>1.3888888888888889E-3</v>
      </c>
      <c r="O67" s="13">
        <v>1</v>
      </c>
      <c r="P67" s="14">
        <f t="shared" si="7"/>
        <v>4.1322314049586778E-3</v>
      </c>
    </row>
    <row r="68" spans="1:18" x14ac:dyDescent="0.25">
      <c r="A68" s="2" t="s">
        <v>72</v>
      </c>
      <c r="B68" s="2">
        <v>309</v>
      </c>
      <c r="C68" s="15">
        <f t="shared" si="11"/>
        <v>1.9970270794286822E-2</v>
      </c>
      <c r="D68" s="13">
        <v>43</v>
      </c>
      <c r="E68" s="14">
        <f t="shared" si="3"/>
        <v>1.2547417566384594E-2</v>
      </c>
      <c r="F68" s="2">
        <f t="shared" si="4"/>
        <v>352</v>
      </c>
      <c r="G68" s="12">
        <f t="shared" si="1"/>
        <v>1.8624338624338623E-2</v>
      </c>
      <c r="H68" s="16"/>
      <c r="I68" s="2">
        <v>45</v>
      </c>
      <c r="J68" s="12">
        <f t="shared" si="13"/>
        <v>1.9404915912031046E-2</v>
      </c>
      <c r="K68" s="13">
        <v>41</v>
      </c>
      <c r="L68" s="14">
        <f t="shared" ref="L68:L78" si="14">IF(K68&gt;0,K68/$K$94,"")</f>
        <v>2.2664455500276397E-2</v>
      </c>
      <c r="M68" s="2">
        <v>6</v>
      </c>
      <c r="N68" s="12">
        <f t="shared" si="12"/>
        <v>8.3333333333333332E-3</v>
      </c>
      <c r="O68" s="13">
        <v>4</v>
      </c>
      <c r="P68" s="14">
        <f t="shared" si="7"/>
        <v>1.6528925619834711E-2</v>
      </c>
    </row>
    <row r="69" spans="1:18" x14ac:dyDescent="0.25">
      <c r="A69" s="2" t="s">
        <v>73</v>
      </c>
      <c r="B69" s="2">
        <v>4</v>
      </c>
      <c r="C69" s="15">
        <f t="shared" si="11"/>
        <v>2.5851483228850255E-4</v>
      </c>
      <c r="D69" s="13">
        <v>1</v>
      </c>
      <c r="E69" s="14">
        <f t="shared" si="3"/>
        <v>2.9180040852057191E-4</v>
      </c>
      <c r="F69" s="2">
        <f>IF(B69+D69&gt;0,B69+D69," ")</f>
        <v>5</v>
      </c>
      <c r="G69" s="12">
        <f t="shared" ref="G69:G79" si="15">IF(F69&gt;0,F69/$F$94," ")</f>
        <v>2.6455026455026457E-4</v>
      </c>
      <c r="H69" s="16"/>
      <c r="I69" s="2">
        <v>1</v>
      </c>
      <c r="J69" s="12"/>
      <c r="K69" s="13"/>
      <c r="L69" s="14" t="str">
        <f t="shared" si="14"/>
        <v/>
      </c>
      <c r="N69" s="12" t="str">
        <f t="shared" si="12"/>
        <v/>
      </c>
      <c r="O69" s="13"/>
      <c r="P69" s="14" t="str">
        <f t="shared" si="7"/>
        <v/>
      </c>
    </row>
    <row r="70" spans="1:18" x14ac:dyDescent="0.25">
      <c r="A70" s="2" t="s">
        <v>74</v>
      </c>
      <c r="B70" s="2">
        <v>41</v>
      </c>
      <c r="C70" s="15">
        <f t="shared" si="11"/>
        <v>2.6497770309571512E-3</v>
      </c>
      <c r="D70" s="13">
        <v>4</v>
      </c>
      <c r="E70" s="14">
        <f t="shared" si="3"/>
        <v>1.1672016340822876E-3</v>
      </c>
      <c r="F70" s="2">
        <f t="shared" si="4"/>
        <v>45</v>
      </c>
      <c r="G70" s="12">
        <f t="shared" si="15"/>
        <v>2.3809523809523812E-3</v>
      </c>
      <c r="H70" s="16"/>
      <c r="I70" s="2">
        <v>10</v>
      </c>
      <c r="J70" s="12">
        <f t="shared" ref="J70:J81" si="16">IF(I70&gt;0,I70/$I$94,"")</f>
        <v>4.3122035360068992E-3</v>
      </c>
      <c r="K70" s="13">
        <v>3</v>
      </c>
      <c r="L70" s="14">
        <f t="shared" si="14"/>
        <v>1.658374792703151E-3</v>
      </c>
      <c r="N70" s="12" t="str">
        <f t="shared" si="12"/>
        <v/>
      </c>
      <c r="O70" s="13">
        <v>1</v>
      </c>
      <c r="P70" s="14">
        <f t="shared" si="7"/>
        <v>4.1322314049586778E-3</v>
      </c>
    </row>
    <row r="71" spans="1:18" x14ac:dyDescent="0.25">
      <c r="A71" s="2" t="s">
        <v>75</v>
      </c>
      <c r="B71" s="2">
        <v>1</v>
      </c>
      <c r="C71" s="15">
        <f t="shared" si="11"/>
        <v>6.4628708072125637E-5</v>
      </c>
      <c r="D71" s="13">
        <v>1</v>
      </c>
      <c r="E71" s="14">
        <f t="shared" ref="E71:E80" si="17">IF(D71&gt;0,D71/$D$94," ")</f>
        <v>2.9180040852057191E-4</v>
      </c>
      <c r="F71" s="2">
        <f t="shared" si="4"/>
        <v>2</v>
      </c>
      <c r="G71" s="12">
        <f t="shared" si="15"/>
        <v>1.0582010582010582E-4</v>
      </c>
      <c r="H71" s="16"/>
      <c r="J71" s="12" t="str">
        <f t="shared" si="16"/>
        <v/>
      </c>
      <c r="K71" s="13"/>
      <c r="L71" s="14" t="str">
        <f t="shared" si="14"/>
        <v/>
      </c>
      <c r="N71" s="12" t="str">
        <f t="shared" si="12"/>
        <v/>
      </c>
      <c r="O71" s="13"/>
      <c r="P71" s="14" t="str">
        <f t="shared" ref="P71:P81" si="18">IF(O71&gt;0,O71/$O$94,"")</f>
        <v/>
      </c>
    </row>
    <row r="72" spans="1:18" x14ac:dyDescent="0.25">
      <c r="A72" s="2" t="s">
        <v>76</v>
      </c>
      <c r="B72" s="2">
        <v>14</v>
      </c>
      <c r="C72" s="15">
        <f t="shared" si="11"/>
        <v>9.0480191300975894E-4</v>
      </c>
      <c r="D72" s="13">
        <v>2</v>
      </c>
      <c r="E72" s="14">
        <f t="shared" si="17"/>
        <v>5.8360081704114382E-4</v>
      </c>
      <c r="F72" s="2">
        <f t="shared" ref="F72:F81" si="19">IF(B72+D72&gt;0,B72+D72," ")</f>
        <v>16</v>
      </c>
      <c r="G72" s="12">
        <f t="shared" si="15"/>
        <v>8.465608465608466E-4</v>
      </c>
      <c r="H72" s="16"/>
      <c r="I72" s="2">
        <v>1</v>
      </c>
      <c r="J72" s="12">
        <f t="shared" si="16"/>
        <v>4.3122035360068997E-4</v>
      </c>
      <c r="K72" s="13"/>
      <c r="L72" s="14" t="str">
        <f t="shared" si="14"/>
        <v/>
      </c>
      <c r="N72" s="12" t="str">
        <f t="shared" si="12"/>
        <v/>
      </c>
      <c r="O72" s="13"/>
      <c r="P72" s="14" t="str">
        <f t="shared" si="18"/>
        <v/>
      </c>
    </row>
    <row r="73" spans="1:18" x14ac:dyDescent="0.25">
      <c r="A73" s="2" t="s">
        <v>77</v>
      </c>
      <c r="B73" s="2">
        <v>22</v>
      </c>
      <c r="C73" s="15">
        <f t="shared" si="11"/>
        <v>1.4218315775867641E-3</v>
      </c>
      <c r="D73" s="13">
        <v>2</v>
      </c>
      <c r="E73" s="14">
        <f t="shared" si="17"/>
        <v>5.8360081704114382E-4</v>
      </c>
      <c r="F73" s="2">
        <f t="shared" si="19"/>
        <v>24</v>
      </c>
      <c r="G73" s="12">
        <f t="shared" si="15"/>
        <v>1.2698412698412698E-3</v>
      </c>
      <c r="H73" s="16"/>
      <c r="I73" s="2">
        <v>7</v>
      </c>
      <c r="J73" s="12">
        <f t="shared" si="16"/>
        <v>3.0185424752048298E-3</v>
      </c>
      <c r="K73" s="13">
        <v>2</v>
      </c>
      <c r="L73" s="14">
        <f t="shared" si="14"/>
        <v>1.1055831951354339E-3</v>
      </c>
      <c r="M73" s="2">
        <v>2</v>
      </c>
      <c r="N73" s="12">
        <f t="shared" si="12"/>
        <v>2.7777777777777779E-3</v>
      </c>
      <c r="O73" s="13"/>
      <c r="P73" s="14" t="str">
        <f t="shared" si="18"/>
        <v/>
      </c>
    </row>
    <row r="74" spans="1:18" x14ac:dyDescent="0.25">
      <c r="A74" s="2" t="s">
        <v>78</v>
      </c>
      <c r="B74" s="2">
        <v>8</v>
      </c>
      <c r="C74" s="15">
        <f t="shared" si="11"/>
        <v>5.1702966457700509E-4</v>
      </c>
      <c r="D74" s="13">
        <v>4</v>
      </c>
      <c r="E74" s="14">
        <f t="shared" si="17"/>
        <v>1.1672016340822876E-3</v>
      </c>
      <c r="F74" s="2">
        <f t="shared" si="19"/>
        <v>12</v>
      </c>
      <c r="G74" s="12">
        <f t="shared" si="15"/>
        <v>6.3492063492063492E-4</v>
      </c>
      <c r="H74" s="16"/>
      <c r="I74" s="2">
        <v>1</v>
      </c>
      <c r="J74" s="12">
        <f t="shared" si="16"/>
        <v>4.3122035360068997E-4</v>
      </c>
      <c r="K74" s="13"/>
      <c r="L74" s="14" t="str">
        <f t="shared" si="14"/>
        <v/>
      </c>
      <c r="M74" s="2">
        <v>1</v>
      </c>
      <c r="N74" s="12">
        <f>IF(M74&gt;0,M74/$M$94,"")</f>
        <v>1.3888888888888889E-3</v>
      </c>
      <c r="O74" s="13"/>
      <c r="P74" s="14" t="str">
        <f t="shared" si="18"/>
        <v/>
      </c>
    </row>
    <row r="75" spans="1:18" x14ac:dyDescent="0.25">
      <c r="A75" s="2" t="s">
        <v>79</v>
      </c>
      <c r="B75" s="2">
        <v>47</v>
      </c>
      <c r="C75" s="15">
        <f t="shared" si="11"/>
        <v>3.0375492793899049E-3</v>
      </c>
      <c r="D75" s="13">
        <v>44</v>
      </c>
      <c r="E75" s="14">
        <f t="shared" si="17"/>
        <v>1.2839217974905165E-2</v>
      </c>
      <c r="F75" s="2">
        <f t="shared" si="19"/>
        <v>91</v>
      </c>
      <c r="G75" s="12">
        <f t="shared" si="15"/>
        <v>4.8148148148148152E-3</v>
      </c>
      <c r="H75" s="16"/>
      <c r="I75" s="2">
        <v>10</v>
      </c>
      <c r="J75" s="12">
        <f t="shared" si="16"/>
        <v>4.3122035360068992E-3</v>
      </c>
      <c r="K75" s="13">
        <v>8</v>
      </c>
      <c r="L75" s="14">
        <f t="shared" si="14"/>
        <v>4.4223327805417356E-3</v>
      </c>
      <c r="M75" s="2">
        <v>10</v>
      </c>
      <c r="N75" s="12">
        <f>IF(M75&gt;0,M75/$M$94,"")</f>
        <v>1.3888888888888888E-2</v>
      </c>
      <c r="O75" s="13">
        <v>8</v>
      </c>
      <c r="P75" s="14">
        <f t="shared" si="18"/>
        <v>3.3057851239669422E-2</v>
      </c>
    </row>
    <row r="76" spans="1:18" x14ac:dyDescent="0.25">
      <c r="A76" s="2" t="s">
        <v>80</v>
      </c>
      <c r="B76" s="2">
        <v>1069</v>
      </c>
      <c r="C76" s="15">
        <f t="shared" si="11"/>
        <v>6.9088088929102301E-2</v>
      </c>
      <c r="D76" s="13">
        <v>270</v>
      </c>
      <c r="E76" s="14">
        <f t="shared" si="17"/>
        <v>7.8786110300554421E-2</v>
      </c>
      <c r="F76" s="2">
        <f t="shared" si="19"/>
        <v>1339</v>
      </c>
      <c r="G76" s="12">
        <f t="shared" si="15"/>
        <v>7.0846560846560852E-2</v>
      </c>
      <c r="H76" s="16"/>
      <c r="I76" s="2">
        <v>241</v>
      </c>
      <c r="J76" s="12">
        <f t="shared" si="16"/>
        <v>0.10392410521776628</v>
      </c>
      <c r="K76" s="13">
        <v>108</v>
      </c>
      <c r="L76" s="14">
        <f t="shared" si="14"/>
        <v>5.9701492537313432E-2</v>
      </c>
      <c r="M76" s="2">
        <v>46</v>
      </c>
      <c r="N76" s="12"/>
      <c r="O76" s="13">
        <v>25</v>
      </c>
      <c r="P76" s="14">
        <f t="shared" si="18"/>
        <v>0.10330578512396695</v>
      </c>
    </row>
    <row r="77" spans="1:18" x14ac:dyDescent="0.25">
      <c r="A77" s="2" t="s">
        <v>81</v>
      </c>
      <c r="B77" s="2">
        <v>1</v>
      </c>
      <c r="C77" s="15">
        <f t="shared" si="11"/>
        <v>6.4628708072125637E-5</v>
      </c>
      <c r="D77" s="13"/>
      <c r="E77" s="14" t="str">
        <f t="shared" si="17"/>
        <v xml:space="preserve"> </v>
      </c>
      <c r="F77" s="2">
        <f t="shared" si="19"/>
        <v>1</v>
      </c>
      <c r="G77" s="12">
        <f t="shared" si="15"/>
        <v>5.2910052910052912E-5</v>
      </c>
      <c r="H77" s="16"/>
      <c r="J77" s="12" t="str">
        <f t="shared" si="16"/>
        <v/>
      </c>
      <c r="K77" s="13"/>
      <c r="L77" s="14" t="str">
        <f t="shared" si="14"/>
        <v/>
      </c>
      <c r="N77" s="12" t="str">
        <f>IF(M77&gt;0,M77/$M$94,"")</f>
        <v/>
      </c>
      <c r="O77" s="13"/>
      <c r="P77" s="14" t="str">
        <f t="shared" si="18"/>
        <v/>
      </c>
    </row>
    <row r="78" spans="1:18" x14ac:dyDescent="0.25">
      <c r="B78" s="13">
        <f>SUM(B5:B77)</f>
        <v>15110</v>
      </c>
      <c r="C78" s="15">
        <f t="shared" si="11"/>
        <v>0.97653977896981836</v>
      </c>
      <c r="D78" s="13">
        <f>SUM(D5:D77)</f>
        <v>3118</v>
      </c>
      <c r="E78" s="14">
        <f t="shared" si="17"/>
        <v>0.9098336737671433</v>
      </c>
      <c r="F78" s="2">
        <f>SUM(F5:F77)</f>
        <v>18193</v>
      </c>
      <c r="G78" s="12">
        <f t="shared" si="15"/>
        <v>0.96259259259259256</v>
      </c>
      <c r="H78" s="16"/>
      <c r="I78" s="2">
        <f>SUM(I5:I77)</f>
        <v>2266</v>
      </c>
      <c r="J78" s="14">
        <f t="shared" si="16"/>
        <v>0.97714532125916342</v>
      </c>
      <c r="K78" s="2">
        <f>SUM(K5:K77)</f>
        <v>1773</v>
      </c>
      <c r="L78" s="14">
        <f t="shared" si="14"/>
        <v>0.98009950248756217</v>
      </c>
      <c r="M78" s="2">
        <f>SUM(M5:M77)</f>
        <v>673</v>
      </c>
      <c r="N78" s="12">
        <f>IF(M78&gt;0,M78/$M$94,"")</f>
        <v>0.93472222222222223</v>
      </c>
      <c r="O78" s="13">
        <f>SUM(O5:O77)</f>
        <v>200</v>
      </c>
      <c r="P78" s="14">
        <f t="shared" si="18"/>
        <v>0.82644628099173556</v>
      </c>
    </row>
    <row r="79" spans="1:18" x14ac:dyDescent="0.25">
      <c r="A79" s="2" t="s">
        <v>82</v>
      </c>
      <c r="B79" s="13">
        <v>45</v>
      </c>
      <c r="C79" s="15">
        <f t="shared" si="11"/>
        <v>2.9082918632456537E-3</v>
      </c>
      <c r="D79" s="13">
        <v>9</v>
      </c>
      <c r="E79" s="14">
        <f t="shared" si="17"/>
        <v>2.6262036766851473E-3</v>
      </c>
      <c r="F79" s="2">
        <f>IF(B79+D79&gt;0,B79+D79," ")</f>
        <v>54</v>
      </c>
      <c r="G79" s="12">
        <f t="shared" si="15"/>
        <v>2.8571428571428571E-3</v>
      </c>
      <c r="H79" s="16"/>
      <c r="I79" s="2">
        <v>1</v>
      </c>
      <c r="J79" s="12">
        <f t="shared" si="16"/>
        <v>4.3122035360068997E-4</v>
      </c>
      <c r="K79" s="13"/>
      <c r="L79" s="14" t="str">
        <f>IF(K79&gt;0,K79/$K$94,"")</f>
        <v/>
      </c>
      <c r="N79" s="12" t="str">
        <f>IF(M79&gt;0,M79/$M$94,"")</f>
        <v/>
      </c>
      <c r="O79" s="13"/>
      <c r="P79" s="14" t="str">
        <f t="shared" si="18"/>
        <v/>
      </c>
    </row>
    <row r="80" spans="1:18" x14ac:dyDescent="0.25">
      <c r="A80" s="2" t="s">
        <v>83</v>
      </c>
      <c r="B80" s="13">
        <v>11</v>
      </c>
      <c r="C80" s="15">
        <f t="shared" si="11"/>
        <v>7.1091578879338207E-4</v>
      </c>
      <c r="D80" s="13">
        <v>1</v>
      </c>
      <c r="E80" s="14">
        <f t="shared" si="17"/>
        <v>2.9180040852057191E-4</v>
      </c>
      <c r="F80" s="2">
        <f t="shared" si="19"/>
        <v>12</v>
      </c>
      <c r="G80" s="12">
        <f>IF(F80&gt;0,F80/$F$94," ")</f>
        <v>6.3492063492063492E-4</v>
      </c>
      <c r="H80" s="16"/>
      <c r="J80" s="12" t="str">
        <f t="shared" si="16"/>
        <v/>
      </c>
      <c r="K80" s="13"/>
      <c r="L80" s="14" t="str">
        <f>IF(K80&gt;0,K80/$K$94,"")</f>
        <v/>
      </c>
      <c r="N80" s="12" t="str">
        <f>IF(M80&gt;0,M80/$M$94,"")</f>
        <v/>
      </c>
      <c r="O80" s="13"/>
      <c r="P80" s="14" t="str">
        <f t="shared" si="18"/>
        <v/>
      </c>
      <c r="R80" s="17"/>
    </row>
    <row r="81" spans="1:18" x14ac:dyDescent="0.25">
      <c r="A81" s="17" t="s">
        <v>84</v>
      </c>
      <c r="B81" s="18">
        <f>SUM(B78:B80)</f>
        <v>15166</v>
      </c>
      <c r="C81" s="19">
        <f t="shared" si="11"/>
        <v>0.98015898662185741</v>
      </c>
      <c r="D81" s="18">
        <f>SUM(D78:D80)</f>
        <v>3128</v>
      </c>
      <c r="E81" s="20">
        <f>IF(D81&gt;0,D81/$D$94," ")</f>
        <v>0.91275167785234901</v>
      </c>
      <c r="F81" s="17">
        <f t="shared" si="19"/>
        <v>18294</v>
      </c>
      <c r="G81" s="21">
        <f>IF(F81&gt;0,F81/$F$94," ")</f>
        <v>0.96793650793650798</v>
      </c>
      <c r="H81" s="22"/>
      <c r="I81" s="17">
        <f>SUM(I78:I80)</f>
        <v>2267</v>
      </c>
      <c r="J81" s="21">
        <f t="shared" si="16"/>
        <v>0.97757654161276408</v>
      </c>
      <c r="K81" s="18">
        <f>SUM(K78:K80)</f>
        <v>1773</v>
      </c>
      <c r="L81" s="23">
        <f>IF(K81&gt;0,K81/$K$94,"")</f>
        <v>0.98009950248756217</v>
      </c>
      <c r="M81" s="17">
        <f>SUM(M78:M80)</f>
        <v>673</v>
      </c>
      <c r="N81" s="24">
        <f>IF(M81&gt;0,M81/$M$94,"")</f>
        <v>0.93472222222222223</v>
      </c>
      <c r="O81" s="18">
        <f>SUM(O78:O80)</f>
        <v>200</v>
      </c>
      <c r="P81" s="14">
        <f t="shared" si="18"/>
        <v>0.82644628099173556</v>
      </c>
    </row>
    <row r="82" spans="1:18" x14ac:dyDescent="0.25">
      <c r="J82" s="25"/>
    </row>
    <row r="83" spans="1:18" s="17" customFormat="1" ht="13.8" thickBot="1" x14ac:dyDescent="0.3">
      <c r="A83" s="4" t="s">
        <v>85</v>
      </c>
      <c r="B83" s="4"/>
      <c r="C83" s="4"/>
      <c r="D83" s="4"/>
      <c r="E83" s="4"/>
      <c r="F83" s="4"/>
      <c r="G83" s="4"/>
      <c r="H83" s="4"/>
      <c r="I83" s="4"/>
      <c r="J83" s="26"/>
      <c r="K83" s="4"/>
      <c r="L83" s="4"/>
      <c r="M83" s="4"/>
      <c r="N83" s="4"/>
      <c r="O83" s="4"/>
      <c r="P83" s="4"/>
      <c r="Q83" s="2"/>
      <c r="R83" s="2"/>
    </row>
    <row r="84" spans="1:18" ht="13.8" thickTop="1" x14ac:dyDescent="0.25">
      <c r="A84" s="2" t="s">
        <v>86</v>
      </c>
      <c r="B84" s="13">
        <f>B59</f>
        <v>7134</v>
      </c>
      <c r="C84" s="15">
        <f t="shared" ref="C84:C93" si="20">B84/$B$94</f>
        <v>0.46106120338654433</v>
      </c>
      <c r="D84" s="13">
        <f>D59</f>
        <v>1548</v>
      </c>
      <c r="E84" s="14">
        <f t="shared" ref="E84:E93" si="21">D84/$D$94</f>
        <v>0.45170703238984533</v>
      </c>
      <c r="F84" s="2">
        <f>F59</f>
        <v>8682</v>
      </c>
      <c r="G84" s="12">
        <f t="shared" ref="G84:G93" si="22">F84/$F$94</f>
        <v>0.45936507936507937</v>
      </c>
      <c r="H84" s="16"/>
      <c r="I84" s="2">
        <f>I59</f>
        <v>982</v>
      </c>
      <c r="J84" s="12">
        <f t="shared" ref="J84:J93" si="23">I84/$I$94</f>
        <v>0.42345838723587753</v>
      </c>
      <c r="K84" s="13">
        <f>K59</f>
        <v>879</v>
      </c>
      <c r="L84" s="14">
        <f t="shared" ref="L84:L93" si="24">K84/$K$94</f>
        <v>0.48590381426202323</v>
      </c>
      <c r="M84" s="2">
        <f>M59</f>
        <v>343</v>
      </c>
      <c r="N84" s="12">
        <f t="shared" ref="N84:N93" si="25">M84/$M$94</f>
        <v>0.47638888888888886</v>
      </c>
      <c r="O84" s="13">
        <f>O59</f>
        <v>86</v>
      </c>
      <c r="P84" s="14">
        <f t="shared" ref="P84:P93" si="26">O84/$O$94</f>
        <v>0.35537190082644626</v>
      </c>
    </row>
    <row r="85" spans="1:18" x14ac:dyDescent="0.25">
      <c r="A85" s="2" t="s">
        <v>87</v>
      </c>
      <c r="B85" s="13">
        <f>B47</f>
        <v>5152</v>
      </c>
      <c r="C85" s="15">
        <f t="shared" si="20"/>
        <v>0.33296710398759127</v>
      </c>
      <c r="D85" s="13">
        <f>D47</f>
        <v>835</v>
      </c>
      <c r="E85" s="14">
        <f t="shared" si="21"/>
        <v>0.24365334111467757</v>
      </c>
      <c r="F85" s="2">
        <f>F47</f>
        <v>5987</v>
      </c>
      <c r="G85" s="12">
        <f t="shared" si="22"/>
        <v>0.31677248677248676</v>
      </c>
      <c r="H85" s="16"/>
      <c r="I85" s="2">
        <f>I47</f>
        <v>704</v>
      </c>
      <c r="J85" s="12">
        <f t="shared" si="23"/>
        <v>0.3035791289348857</v>
      </c>
      <c r="K85" s="13">
        <f>K47</f>
        <v>588</v>
      </c>
      <c r="L85" s="14">
        <f t="shared" si="24"/>
        <v>0.3250414593698176</v>
      </c>
      <c r="M85" s="2">
        <f>M47</f>
        <v>192</v>
      </c>
      <c r="N85" s="12">
        <f t="shared" si="25"/>
        <v>0.26666666666666666</v>
      </c>
      <c r="O85" s="13">
        <f>O47</f>
        <v>42</v>
      </c>
      <c r="P85" s="14">
        <f t="shared" si="26"/>
        <v>0.17355371900826447</v>
      </c>
    </row>
    <row r="86" spans="1:18" x14ac:dyDescent="0.25">
      <c r="A86" s="2" t="s">
        <v>88</v>
      </c>
      <c r="B86" s="13">
        <f>B76</f>
        <v>1069</v>
      </c>
      <c r="C86" s="15">
        <f t="shared" si="20"/>
        <v>6.9088088929102301E-2</v>
      </c>
      <c r="D86" s="13">
        <f>D76</f>
        <v>270</v>
      </c>
      <c r="E86" s="14">
        <f t="shared" si="21"/>
        <v>7.8786110300554421E-2</v>
      </c>
      <c r="F86" s="2">
        <f>F76</f>
        <v>1339</v>
      </c>
      <c r="G86" s="12">
        <f t="shared" si="22"/>
        <v>7.0846560846560852E-2</v>
      </c>
      <c r="H86" s="16"/>
      <c r="I86" s="2">
        <f>I76</f>
        <v>241</v>
      </c>
      <c r="J86" s="12">
        <f t="shared" si="23"/>
        <v>0.10392410521776628</v>
      </c>
      <c r="K86" s="13">
        <f>K76</f>
        <v>108</v>
      </c>
      <c r="L86" s="14">
        <f t="shared" si="24"/>
        <v>5.9701492537313432E-2</v>
      </c>
      <c r="M86" s="2">
        <f>M76</f>
        <v>46</v>
      </c>
      <c r="N86" s="12">
        <f t="shared" si="25"/>
        <v>6.3888888888888884E-2</v>
      </c>
      <c r="O86" s="13">
        <f>O76</f>
        <v>25</v>
      </c>
      <c r="P86" s="14">
        <f t="shared" si="26"/>
        <v>0.10330578512396695</v>
      </c>
    </row>
    <row r="87" spans="1:18" x14ac:dyDescent="0.25">
      <c r="A87" s="2" t="s">
        <v>89</v>
      </c>
      <c r="B87" s="13">
        <f>B28+B42+B68</f>
        <v>908</v>
      </c>
      <c r="C87" s="15">
        <f t="shared" si="20"/>
        <v>5.8682866929490082E-2</v>
      </c>
      <c r="D87" s="13">
        <f>D28+D42+D68</f>
        <v>216</v>
      </c>
      <c r="E87" s="14">
        <f t="shared" si="21"/>
        <v>6.3028888240443531E-2</v>
      </c>
      <c r="F87" s="13">
        <f>F28+F42+F68</f>
        <v>1124</v>
      </c>
      <c r="G87" s="12">
        <f t="shared" si="22"/>
        <v>5.9470899470899473E-2</v>
      </c>
      <c r="H87" s="16"/>
      <c r="I87" s="2">
        <f>I28+I42+I68</f>
        <v>163</v>
      </c>
      <c r="J87" s="12">
        <f t="shared" si="23"/>
        <v>7.028891763691246E-2</v>
      </c>
      <c r="K87" s="13">
        <f>K28+K42+K68</f>
        <v>110</v>
      </c>
      <c r="L87" s="14">
        <f t="shared" si="24"/>
        <v>6.0807075732448868E-2</v>
      </c>
      <c r="M87" s="2">
        <f>M28+M42+M68</f>
        <v>42</v>
      </c>
      <c r="N87" s="12">
        <f t="shared" si="25"/>
        <v>5.8333333333333334E-2</v>
      </c>
      <c r="O87" s="13">
        <f>O28+O42+O68</f>
        <v>13</v>
      </c>
      <c r="P87" s="14">
        <f t="shared" si="26"/>
        <v>5.3719008264462811E-2</v>
      </c>
    </row>
    <row r="88" spans="1:18" x14ac:dyDescent="0.25">
      <c r="A88" s="2" t="s">
        <v>83</v>
      </c>
      <c r="B88" s="13">
        <f>B80</f>
        <v>11</v>
      </c>
      <c r="C88" s="15">
        <f t="shared" si="20"/>
        <v>7.1091578879338207E-4</v>
      </c>
      <c r="D88" s="13">
        <f>D80</f>
        <v>1</v>
      </c>
      <c r="E88" s="14">
        <f t="shared" si="21"/>
        <v>2.9180040852057191E-4</v>
      </c>
      <c r="F88" s="2">
        <f>F80</f>
        <v>12</v>
      </c>
      <c r="G88" s="12">
        <f t="shared" si="22"/>
        <v>6.3492063492063492E-4</v>
      </c>
      <c r="H88" s="16"/>
      <c r="I88" s="2">
        <f>I80</f>
        <v>0</v>
      </c>
      <c r="J88" s="12">
        <f t="shared" si="23"/>
        <v>0</v>
      </c>
      <c r="K88" s="13">
        <f>K80</f>
        <v>0</v>
      </c>
      <c r="L88" s="14">
        <f t="shared" si="24"/>
        <v>0</v>
      </c>
      <c r="M88" s="2">
        <f>M80</f>
        <v>0</v>
      </c>
      <c r="N88" s="12">
        <f t="shared" si="25"/>
        <v>0</v>
      </c>
      <c r="O88" s="13">
        <f>O80</f>
        <v>0</v>
      </c>
      <c r="P88" s="14">
        <f t="shared" si="26"/>
        <v>0</v>
      </c>
    </row>
    <row r="89" spans="1:18" x14ac:dyDescent="0.25">
      <c r="A89" s="27" t="s">
        <v>90</v>
      </c>
      <c r="B89" s="13">
        <f>SUM(B84:B88)</f>
        <v>14274</v>
      </c>
      <c r="C89" s="15">
        <f t="shared" si="20"/>
        <v>0.92251017902152133</v>
      </c>
      <c r="D89" s="13">
        <f>SUM(D84:D88)</f>
        <v>2870</v>
      </c>
      <c r="E89" s="14">
        <f t="shared" si="21"/>
        <v>0.83746717245404145</v>
      </c>
      <c r="F89" s="2">
        <f>SUM(F84:F88)</f>
        <v>17144</v>
      </c>
      <c r="G89" s="12">
        <f t="shared" si="22"/>
        <v>0.90708994708994706</v>
      </c>
      <c r="H89" s="16"/>
      <c r="I89" s="2">
        <f>SUM(I84:I88)</f>
        <v>2090</v>
      </c>
      <c r="J89" s="12">
        <f t="shared" si="23"/>
        <v>0.90125053902544205</v>
      </c>
      <c r="K89" s="13">
        <f>SUM(K84:K88)</f>
        <v>1685</v>
      </c>
      <c r="L89" s="14">
        <f t="shared" si="24"/>
        <v>0.93145384190160307</v>
      </c>
      <c r="M89" s="2">
        <f>SUM(M84:M88)</f>
        <v>623</v>
      </c>
      <c r="N89" s="12">
        <f t="shared" si="25"/>
        <v>0.86527777777777781</v>
      </c>
      <c r="O89" s="13">
        <f>SUM(O84:O88)</f>
        <v>166</v>
      </c>
      <c r="P89" s="14">
        <f t="shared" si="26"/>
        <v>0.68595041322314054</v>
      </c>
    </row>
    <row r="90" spans="1:18" x14ac:dyDescent="0.25">
      <c r="A90" s="2" t="s">
        <v>91</v>
      </c>
      <c r="B90" s="13">
        <f>B91-B89</f>
        <v>892</v>
      </c>
      <c r="C90" s="15">
        <f t="shared" si="20"/>
        <v>5.7648807600336069E-2</v>
      </c>
      <c r="D90" s="13">
        <f>D91-D89</f>
        <v>258</v>
      </c>
      <c r="E90" s="14">
        <f t="shared" si="21"/>
        <v>7.5284505398307555E-2</v>
      </c>
      <c r="F90" s="2">
        <f>F91-F89</f>
        <v>1150</v>
      </c>
      <c r="G90" s="12">
        <f t="shared" si="22"/>
        <v>6.0846560846560843E-2</v>
      </c>
      <c r="H90" s="16"/>
      <c r="I90" s="2">
        <f>I91-I89</f>
        <v>177</v>
      </c>
      <c r="J90" s="12">
        <f t="shared" si="23"/>
        <v>7.6326002587322125E-2</v>
      </c>
      <c r="K90" s="13">
        <f>K91-K89</f>
        <v>88</v>
      </c>
      <c r="L90" s="14">
        <f t="shared" si="24"/>
        <v>4.8645660585959094E-2</v>
      </c>
      <c r="M90" s="2">
        <f>M91-M89</f>
        <v>50</v>
      </c>
      <c r="N90" s="12">
        <f t="shared" si="25"/>
        <v>6.9444444444444448E-2</v>
      </c>
      <c r="O90" s="13">
        <f>O91-O89</f>
        <v>34</v>
      </c>
      <c r="P90" s="14">
        <f t="shared" si="26"/>
        <v>0.14049586776859505</v>
      </c>
      <c r="R90" s="17"/>
    </row>
    <row r="91" spans="1:18" x14ac:dyDescent="0.25">
      <c r="A91" s="17" t="s">
        <v>92</v>
      </c>
      <c r="B91" s="18">
        <f>B81</f>
        <v>15166</v>
      </c>
      <c r="C91" s="19">
        <f t="shared" si="20"/>
        <v>0.98015898662185741</v>
      </c>
      <c r="D91" s="18">
        <f>D81</f>
        <v>3128</v>
      </c>
      <c r="E91" s="20">
        <f t="shared" si="21"/>
        <v>0.91275167785234901</v>
      </c>
      <c r="F91" s="17">
        <f>F81</f>
        <v>18294</v>
      </c>
      <c r="G91" s="21">
        <f>F91/$F$94</f>
        <v>0.96793650793650798</v>
      </c>
      <c r="H91" s="22"/>
      <c r="I91" s="17">
        <f>I81</f>
        <v>2267</v>
      </c>
      <c r="J91" s="21">
        <f t="shared" si="23"/>
        <v>0.97757654161276408</v>
      </c>
      <c r="K91" s="18">
        <f>K81</f>
        <v>1773</v>
      </c>
      <c r="L91" s="20">
        <f t="shared" si="24"/>
        <v>0.98009950248756217</v>
      </c>
      <c r="M91" s="17">
        <f>M81</f>
        <v>673</v>
      </c>
      <c r="N91" s="21">
        <f t="shared" si="25"/>
        <v>0.93472222222222223</v>
      </c>
      <c r="O91" s="18">
        <f>O81</f>
        <v>200</v>
      </c>
      <c r="P91" s="20">
        <f t="shared" si="26"/>
        <v>0.82644628099173556</v>
      </c>
    </row>
    <row r="92" spans="1:18" x14ac:dyDescent="0.25">
      <c r="A92" s="2" t="s">
        <v>93</v>
      </c>
      <c r="B92" s="13">
        <v>157</v>
      </c>
      <c r="C92" s="15">
        <f t="shared" si="20"/>
        <v>1.0146707167323726E-2</v>
      </c>
      <c r="D92" s="13">
        <v>74</v>
      </c>
      <c r="E92" s="14">
        <f t="shared" si="21"/>
        <v>2.1593230230522321E-2</v>
      </c>
      <c r="F92" s="2">
        <f>B92+D92</f>
        <v>231</v>
      </c>
      <c r="G92" s="12">
        <f t="shared" si="22"/>
        <v>1.2222222222222223E-2</v>
      </c>
      <c r="H92" s="16"/>
      <c r="I92" s="2">
        <v>31</v>
      </c>
      <c r="J92" s="12">
        <f t="shared" si="23"/>
        <v>1.3367830961621389E-2</v>
      </c>
      <c r="K92" s="13">
        <v>23</v>
      </c>
      <c r="L92" s="14">
        <f t="shared" si="24"/>
        <v>1.271420674405749E-2</v>
      </c>
      <c r="M92" s="2">
        <v>12</v>
      </c>
      <c r="N92" s="12">
        <f t="shared" si="25"/>
        <v>1.6666666666666666E-2</v>
      </c>
      <c r="O92" s="13">
        <v>20</v>
      </c>
      <c r="P92" s="14">
        <f t="shared" si="26"/>
        <v>8.2644628099173556E-2</v>
      </c>
    </row>
    <row r="93" spans="1:18" x14ac:dyDescent="0.25">
      <c r="A93" s="2" t="s">
        <v>94</v>
      </c>
      <c r="B93" s="13">
        <v>150</v>
      </c>
      <c r="C93" s="15">
        <f t="shared" si="20"/>
        <v>9.6943062108188465E-3</v>
      </c>
      <c r="D93" s="13">
        <v>225</v>
      </c>
      <c r="E93" s="14">
        <f t="shared" si="21"/>
        <v>6.5655091917128677E-2</v>
      </c>
      <c r="F93" s="2">
        <f>B93+D93</f>
        <v>375</v>
      </c>
      <c r="G93" s="12">
        <f t="shared" si="22"/>
        <v>1.984126984126984E-2</v>
      </c>
      <c r="H93" s="16"/>
      <c r="I93" s="2">
        <v>21</v>
      </c>
      <c r="J93" s="12">
        <f t="shared" si="23"/>
        <v>9.0556274256144882E-3</v>
      </c>
      <c r="K93" s="13">
        <v>13</v>
      </c>
      <c r="L93" s="14">
        <f t="shared" si="24"/>
        <v>7.1862907683803209E-3</v>
      </c>
      <c r="M93" s="2">
        <v>35</v>
      </c>
      <c r="N93" s="12">
        <f t="shared" si="25"/>
        <v>4.8611111111111112E-2</v>
      </c>
      <c r="O93" s="13">
        <v>22</v>
      </c>
      <c r="P93" s="14">
        <f t="shared" si="26"/>
        <v>9.0909090909090912E-2</v>
      </c>
    </row>
    <row r="94" spans="1:18" x14ac:dyDescent="0.25">
      <c r="B94" s="2">
        <f>SUM(B91:B93)</f>
        <v>15473</v>
      </c>
      <c r="D94" s="2">
        <f>SUM(D91:D93)</f>
        <v>3427</v>
      </c>
      <c r="F94" s="2">
        <f>SUM(F91:F93)</f>
        <v>18900</v>
      </c>
      <c r="I94" s="2">
        <f>SUM(I91:I93)</f>
        <v>2319</v>
      </c>
      <c r="K94" s="2">
        <f>SUM(K91:K93)</f>
        <v>1809</v>
      </c>
      <c r="M94" s="2">
        <f>SUM(M91:M93)</f>
        <v>720</v>
      </c>
      <c r="O94" s="2">
        <f>SUM(O91:O93)</f>
        <v>242</v>
      </c>
      <c r="Q94" s="17"/>
    </row>
    <row r="95" spans="1:18" x14ac:dyDescent="0.25">
      <c r="A95" s="32" t="s">
        <v>95</v>
      </c>
      <c r="N95" s="28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2011-09-30T18:00:40Z</dcterms:created>
  <dcterms:modified xsi:type="dcterms:W3CDTF">2016-03-02T20:56:22Z</dcterms:modified>
</cp:coreProperties>
</file>