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pending\Enrollment by Geographic Origin(OK)\"/>
    </mc:Choice>
  </mc:AlternateContent>
  <bookViews>
    <workbookView xWindow="0" yWindow="0" windowWidth="10152" windowHeight="9012"/>
  </bookViews>
  <sheets>
    <sheet name="county" sheetId="1" r:id="rId1"/>
  </sheets>
  <definedNames>
    <definedName name="_xlnm.Print_Titles" localSheetId="0">county!$4:$4</definedName>
  </definedNames>
  <calcPr calcId="152511"/>
</workbook>
</file>

<file path=xl/calcChain.xml><?xml version="1.0" encoding="utf-8"?>
<calcChain xmlns="http://schemas.openxmlformats.org/spreadsheetml/2006/main">
  <c r="B89" i="1" l="1"/>
  <c r="O88" i="1"/>
  <c r="M88" i="1"/>
  <c r="K88" i="1"/>
  <c r="I88" i="1"/>
  <c r="D88" i="1"/>
  <c r="B88" i="1"/>
  <c r="O87" i="1"/>
  <c r="M87" i="1"/>
  <c r="K87" i="1"/>
  <c r="I87" i="1"/>
  <c r="F87" i="1"/>
  <c r="D87" i="1"/>
  <c r="B87" i="1"/>
  <c r="O86" i="1"/>
  <c r="M86" i="1"/>
  <c r="K86" i="1"/>
  <c r="I86" i="1"/>
  <c r="D86" i="1"/>
  <c r="B86" i="1"/>
  <c r="O85" i="1"/>
  <c r="M85" i="1"/>
  <c r="K85" i="1"/>
  <c r="I85" i="1"/>
  <c r="D85" i="1"/>
  <c r="B85" i="1"/>
  <c r="F94" i="1"/>
  <c r="F93" i="1"/>
  <c r="P80" i="1"/>
  <c r="N80" i="1"/>
  <c r="J80" i="1"/>
  <c r="F80" i="1"/>
  <c r="O79" i="1"/>
  <c r="M79" i="1"/>
  <c r="K79" i="1"/>
  <c r="I79" i="1"/>
  <c r="D79" i="1"/>
  <c r="B79" i="1"/>
  <c r="B82" i="1" s="1"/>
  <c r="P78" i="1"/>
  <c r="F78" i="1"/>
  <c r="F77" i="1"/>
  <c r="F76" i="1"/>
  <c r="F75" i="1"/>
  <c r="P74" i="1"/>
  <c r="L74" i="1"/>
  <c r="F74" i="1"/>
  <c r="N73" i="1"/>
  <c r="F73" i="1"/>
  <c r="N72" i="1"/>
  <c r="F72" i="1"/>
  <c r="F71" i="1"/>
  <c r="L70" i="1"/>
  <c r="F70" i="1"/>
  <c r="F69" i="1"/>
  <c r="F68" i="1"/>
  <c r="P67" i="1"/>
  <c r="L67" i="1"/>
  <c r="F67" i="1"/>
  <c r="P66" i="1"/>
  <c r="L66" i="1"/>
  <c r="F66" i="1"/>
  <c r="F65" i="1"/>
  <c r="N64" i="1"/>
  <c r="L64" i="1"/>
  <c r="F64" i="1"/>
  <c r="F63" i="1"/>
  <c r="P62" i="1"/>
  <c r="L62" i="1"/>
  <c r="J62" i="1"/>
  <c r="F62" i="1"/>
  <c r="P61" i="1"/>
  <c r="L61" i="1"/>
  <c r="J61" i="1"/>
  <c r="F61" i="1"/>
  <c r="F60" i="1"/>
  <c r="F85" i="1" s="1"/>
  <c r="P59" i="1"/>
  <c r="L59" i="1"/>
  <c r="F59" i="1"/>
  <c r="F58" i="1"/>
  <c r="P57" i="1"/>
  <c r="J57" i="1"/>
  <c r="G57" i="1"/>
  <c r="P56" i="1"/>
  <c r="F56" i="1"/>
  <c r="N55" i="1"/>
  <c r="F55" i="1"/>
  <c r="P54" i="1"/>
  <c r="L54" i="1"/>
  <c r="J54" i="1"/>
  <c r="F54" i="1"/>
  <c r="F53" i="1"/>
  <c r="F52" i="1"/>
  <c r="P51" i="1"/>
  <c r="F51" i="1"/>
  <c r="F49" i="1"/>
  <c r="F48" i="1"/>
  <c r="F86" i="1" s="1"/>
  <c r="P47" i="1"/>
  <c r="L47" i="1"/>
  <c r="F47" i="1"/>
  <c r="F46" i="1"/>
  <c r="F45" i="1"/>
  <c r="F44" i="1"/>
  <c r="F43" i="1"/>
  <c r="P42" i="1"/>
  <c r="J42" i="1"/>
  <c r="F42" i="1"/>
  <c r="F41" i="1"/>
  <c r="P40" i="1"/>
  <c r="L40" i="1"/>
  <c r="F40" i="1"/>
  <c r="F39" i="1"/>
  <c r="F38" i="1"/>
  <c r="P37" i="1"/>
  <c r="N37" i="1"/>
  <c r="F37" i="1"/>
  <c r="P36" i="1"/>
  <c r="N36" i="1"/>
  <c r="F36" i="1"/>
  <c r="P35" i="1"/>
  <c r="F35" i="1"/>
  <c r="P34" i="1"/>
  <c r="F34" i="1"/>
  <c r="P33" i="1"/>
  <c r="L33" i="1"/>
  <c r="F33" i="1"/>
  <c r="F32" i="1"/>
  <c r="P31" i="1"/>
  <c r="L31" i="1"/>
  <c r="F31" i="1"/>
  <c r="L30" i="1"/>
  <c r="F30" i="1"/>
  <c r="L29" i="1"/>
  <c r="F29" i="1"/>
  <c r="F28" i="1"/>
  <c r="F27" i="1"/>
  <c r="F88" i="1" s="1"/>
  <c r="P26" i="1"/>
  <c r="N26" i="1"/>
  <c r="F26" i="1"/>
  <c r="N25" i="1"/>
  <c r="F25" i="1"/>
  <c r="N24" i="1"/>
  <c r="F24" i="1"/>
  <c r="F23" i="1"/>
  <c r="F22" i="1"/>
  <c r="F21" i="1"/>
  <c r="P20" i="1"/>
  <c r="N20" i="1"/>
  <c r="L20" i="1"/>
  <c r="F20" i="1"/>
  <c r="P19" i="1"/>
  <c r="N19" i="1"/>
  <c r="F19" i="1"/>
  <c r="P18" i="1"/>
  <c r="F18" i="1"/>
  <c r="F17" i="1"/>
  <c r="F16" i="1"/>
  <c r="F15" i="1"/>
  <c r="P14" i="1"/>
  <c r="F14" i="1"/>
  <c r="F13" i="1"/>
  <c r="F12" i="1"/>
  <c r="F11" i="1"/>
  <c r="F10" i="1"/>
  <c r="P9" i="1"/>
  <c r="N9" i="1"/>
  <c r="F9" i="1"/>
  <c r="E9" i="1"/>
  <c r="P8" i="1"/>
  <c r="N8" i="1"/>
  <c r="F8" i="1"/>
  <c r="P7" i="1"/>
  <c r="N7" i="1"/>
  <c r="F7" i="1"/>
  <c r="P6" i="1"/>
  <c r="G6" i="1"/>
  <c r="P5" i="1"/>
  <c r="J5" i="1"/>
  <c r="F5" i="1"/>
  <c r="E5" i="1"/>
  <c r="F79" i="1" l="1"/>
  <c r="I82" i="1"/>
  <c r="F81" i="1" l="1"/>
  <c r="M89" i="1"/>
  <c r="K89" i="1"/>
  <c r="I92" i="1"/>
  <c r="K82" i="1"/>
  <c r="O89" i="1"/>
  <c r="D89" i="1"/>
  <c r="I89" i="1"/>
  <c r="O82" i="1"/>
  <c r="M82" i="1"/>
  <c r="D82" i="1"/>
  <c r="O92" i="1" l="1"/>
  <c r="D90" i="1"/>
  <c r="K92" i="1"/>
  <c r="B92" i="1"/>
  <c r="F82" i="1"/>
  <c r="M90" i="1"/>
  <c r="B90" i="1"/>
  <c r="M92" i="1"/>
  <c r="O90" i="1"/>
  <c r="F89" i="1"/>
  <c r="I90" i="1"/>
  <c r="I95" i="1"/>
  <c r="K90" i="1"/>
  <c r="D92" i="1"/>
  <c r="B91" i="1" l="1"/>
  <c r="J67" i="1"/>
  <c r="J47" i="1"/>
  <c r="J23" i="1"/>
  <c r="J59" i="1"/>
  <c r="J53" i="1"/>
  <c r="J31" i="1"/>
  <c r="J20" i="1"/>
  <c r="J10" i="1"/>
  <c r="J17" i="1"/>
  <c r="J66" i="1"/>
  <c r="J90" i="1"/>
  <c r="J77" i="1"/>
  <c r="J72" i="1"/>
  <c r="J71" i="1"/>
  <c r="J41" i="1"/>
  <c r="J40" i="1"/>
  <c r="J39" i="1"/>
  <c r="J30" i="1"/>
  <c r="J29" i="1"/>
  <c r="J28" i="1"/>
  <c r="J27" i="1"/>
  <c r="J26" i="1"/>
  <c r="J25" i="1"/>
  <c r="J24" i="1"/>
  <c r="J12" i="1"/>
  <c r="J11" i="1"/>
  <c r="J9" i="1"/>
  <c r="J8" i="1"/>
  <c r="J7" i="1"/>
  <c r="J94" i="1"/>
  <c r="J93" i="1"/>
  <c r="J76" i="1"/>
  <c r="J75" i="1"/>
  <c r="J74" i="1"/>
  <c r="J70" i="1"/>
  <c r="J68" i="1"/>
  <c r="J60" i="1"/>
  <c r="J52" i="1"/>
  <c r="J22" i="1"/>
  <c r="J21" i="1"/>
  <c r="J19" i="1"/>
  <c r="J18" i="1"/>
  <c r="J88" i="1"/>
  <c r="J86" i="1"/>
  <c r="J73" i="1"/>
  <c r="J58" i="1"/>
  <c r="J43" i="1"/>
  <c r="J32" i="1"/>
  <c r="J13" i="1"/>
  <c r="J65" i="1"/>
  <c r="J64" i="1"/>
  <c r="J63" i="1"/>
  <c r="J55" i="1"/>
  <c r="J49" i="1"/>
  <c r="J48" i="1"/>
  <c r="J46" i="1"/>
  <c r="J37" i="1"/>
  <c r="J36" i="1"/>
  <c r="J35" i="1"/>
  <c r="J34" i="1"/>
  <c r="J33" i="1"/>
  <c r="J16" i="1"/>
  <c r="J15" i="1"/>
  <c r="J14" i="1"/>
  <c r="J87" i="1"/>
  <c r="J79" i="1"/>
  <c r="J85" i="1"/>
  <c r="J82" i="1"/>
  <c r="J81" i="1"/>
  <c r="F90" i="1"/>
  <c r="M95" i="1"/>
  <c r="N90" i="1" s="1"/>
  <c r="M91" i="1"/>
  <c r="N91" i="1" s="1"/>
  <c r="K95" i="1"/>
  <c r="K91" i="1"/>
  <c r="O91" i="1"/>
  <c r="O95" i="1"/>
  <c r="D95" i="1"/>
  <c r="E87" i="1" s="1"/>
  <c r="D91" i="1"/>
  <c r="J92" i="1"/>
  <c r="B95" i="1"/>
  <c r="C85" i="1" s="1"/>
  <c r="F92" i="1"/>
  <c r="I91" i="1"/>
  <c r="J91" i="1" s="1"/>
  <c r="J89" i="1"/>
  <c r="P27" i="1" l="1"/>
  <c r="P63" i="1"/>
  <c r="P29" i="1"/>
  <c r="P21" i="1"/>
  <c r="P55" i="1"/>
  <c r="P48" i="1"/>
  <c r="P53" i="1"/>
  <c r="P24" i="1"/>
  <c r="P10" i="1"/>
  <c r="P39" i="1"/>
  <c r="P64" i="1"/>
  <c r="P77" i="1"/>
  <c r="P15" i="1"/>
  <c r="P46" i="1"/>
  <c r="N47" i="1"/>
  <c r="N39" i="1"/>
  <c r="N15" i="1"/>
  <c r="N10" i="1"/>
  <c r="N29" i="1"/>
  <c r="N58" i="1"/>
  <c r="N21" i="1"/>
  <c r="N60" i="1"/>
  <c r="N27" i="1"/>
  <c r="N17" i="1"/>
  <c r="N77" i="1"/>
  <c r="N92" i="1"/>
  <c r="L90" i="1"/>
  <c r="L73" i="1"/>
  <c r="L37" i="1"/>
  <c r="L34" i="1"/>
  <c r="L25" i="1"/>
  <c r="L76" i="1"/>
  <c r="L21" i="1"/>
  <c r="L27" i="1"/>
  <c r="L15" i="1"/>
  <c r="L18" i="1"/>
  <c r="L10" i="1"/>
  <c r="L7" i="1"/>
  <c r="L51" i="1"/>
  <c r="E90" i="1"/>
  <c r="E10" i="1"/>
  <c r="E19" i="1"/>
  <c r="E77" i="1"/>
  <c r="E59" i="1"/>
  <c r="E6" i="1"/>
  <c r="E61" i="1"/>
  <c r="E42" i="1"/>
  <c r="E17" i="1"/>
  <c r="E55" i="1"/>
  <c r="E53" i="1"/>
  <c r="E67" i="1"/>
  <c r="E29" i="1"/>
  <c r="E57" i="1"/>
  <c r="E37" i="1"/>
  <c r="P92" i="1"/>
  <c r="P81" i="1"/>
  <c r="L91" i="1"/>
  <c r="C6" i="1"/>
  <c r="C44" i="1"/>
  <c r="C57" i="1"/>
  <c r="C91" i="1"/>
  <c r="E66" i="1"/>
  <c r="E65" i="1"/>
  <c r="E64" i="1"/>
  <c r="E63" i="1"/>
  <c r="E54" i="1"/>
  <c r="E51" i="1"/>
  <c r="E49" i="1"/>
  <c r="E48" i="1"/>
  <c r="E47" i="1"/>
  <c r="E46" i="1"/>
  <c r="E36" i="1"/>
  <c r="E35" i="1"/>
  <c r="E34" i="1"/>
  <c r="E33" i="1"/>
  <c r="E16" i="1"/>
  <c r="E15" i="1"/>
  <c r="E14" i="1"/>
  <c r="E78" i="1"/>
  <c r="E72" i="1"/>
  <c r="E71" i="1"/>
  <c r="E62" i="1"/>
  <c r="E41" i="1"/>
  <c r="E40" i="1"/>
  <c r="E39" i="1"/>
  <c r="E31" i="1"/>
  <c r="E30" i="1"/>
  <c r="E28" i="1"/>
  <c r="E27" i="1"/>
  <c r="E26" i="1"/>
  <c r="E25" i="1"/>
  <c r="E24" i="1"/>
  <c r="E12" i="1"/>
  <c r="E11" i="1"/>
  <c r="E8" i="1"/>
  <c r="E7" i="1"/>
  <c r="E94" i="1"/>
  <c r="E93" i="1"/>
  <c r="E88" i="1"/>
  <c r="E86" i="1"/>
  <c r="E80" i="1"/>
  <c r="E76" i="1"/>
  <c r="E75" i="1"/>
  <c r="E74" i="1"/>
  <c r="E70" i="1"/>
  <c r="E68" i="1"/>
  <c r="E60" i="1"/>
  <c r="E52" i="1"/>
  <c r="E22" i="1"/>
  <c r="E21" i="1"/>
  <c r="E20" i="1"/>
  <c r="E18" i="1"/>
  <c r="E73" i="1"/>
  <c r="E58" i="1"/>
  <c r="E56" i="1"/>
  <c r="E43" i="1"/>
  <c r="E79" i="1"/>
  <c r="E85" i="1"/>
  <c r="E81" i="1"/>
  <c r="E82" i="1"/>
  <c r="E89" i="1"/>
  <c r="C78" i="1"/>
  <c r="C77" i="1"/>
  <c r="C72" i="1"/>
  <c r="C71" i="1"/>
  <c r="C62" i="1"/>
  <c r="C42" i="1"/>
  <c r="C41" i="1"/>
  <c r="C40" i="1"/>
  <c r="C39" i="1"/>
  <c r="C31" i="1"/>
  <c r="C30" i="1"/>
  <c r="C29" i="1"/>
  <c r="C28" i="1"/>
  <c r="C27" i="1"/>
  <c r="C26" i="1"/>
  <c r="C25" i="1"/>
  <c r="C24" i="1"/>
  <c r="C12" i="1"/>
  <c r="C11" i="1"/>
  <c r="C10" i="1"/>
  <c r="C9" i="1"/>
  <c r="C8" i="1"/>
  <c r="C7" i="1"/>
  <c r="C94" i="1"/>
  <c r="C93" i="1"/>
  <c r="C80" i="1"/>
  <c r="C76" i="1"/>
  <c r="C75" i="1"/>
  <c r="C74" i="1"/>
  <c r="C70" i="1"/>
  <c r="C68" i="1"/>
  <c r="C61" i="1"/>
  <c r="C60" i="1"/>
  <c r="C53" i="1"/>
  <c r="C52" i="1"/>
  <c r="C22" i="1"/>
  <c r="C21" i="1"/>
  <c r="C20" i="1"/>
  <c r="C19" i="1"/>
  <c r="C18" i="1"/>
  <c r="C5" i="1"/>
  <c r="C87" i="1"/>
  <c r="C73" i="1"/>
  <c r="C67" i="1"/>
  <c r="C59" i="1"/>
  <c r="C58" i="1"/>
  <c r="C56" i="1"/>
  <c r="C43" i="1"/>
  <c r="C66" i="1"/>
  <c r="C65" i="1"/>
  <c r="C64" i="1"/>
  <c r="C63" i="1"/>
  <c r="C55" i="1"/>
  <c r="C54" i="1"/>
  <c r="C51" i="1"/>
  <c r="C49" i="1"/>
  <c r="C48" i="1"/>
  <c r="C47" i="1"/>
  <c r="C46" i="1"/>
  <c r="C37" i="1"/>
  <c r="C36" i="1"/>
  <c r="C35" i="1"/>
  <c r="C34" i="1"/>
  <c r="C33" i="1"/>
  <c r="C32" i="1"/>
  <c r="C17" i="1"/>
  <c r="C16" i="1"/>
  <c r="C15" i="1"/>
  <c r="C14" i="1"/>
  <c r="C88" i="1"/>
  <c r="C79" i="1"/>
  <c r="C86" i="1"/>
  <c r="C81" i="1"/>
  <c r="C89" i="1"/>
  <c r="C82" i="1"/>
  <c r="P94" i="1"/>
  <c r="P93" i="1"/>
  <c r="P75" i="1"/>
  <c r="P60" i="1"/>
  <c r="P52" i="1"/>
  <c r="P22" i="1"/>
  <c r="P58" i="1"/>
  <c r="P43" i="1"/>
  <c r="P87" i="1"/>
  <c r="P85" i="1"/>
  <c r="P68" i="1"/>
  <c r="P65" i="1"/>
  <c r="P49" i="1"/>
  <c r="P16" i="1"/>
  <c r="P76" i="1"/>
  <c r="P71" i="1"/>
  <c r="P70" i="1"/>
  <c r="P41" i="1"/>
  <c r="P30" i="1"/>
  <c r="P28" i="1"/>
  <c r="P25" i="1"/>
  <c r="P12" i="1"/>
  <c r="P11" i="1"/>
  <c r="P88" i="1"/>
  <c r="P86" i="1"/>
  <c r="P79" i="1"/>
  <c r="P89" i="1"/>
  <c r="P82" i="1"/>
  <c r="L65" i="1"/>
  <c r="L63" i="1"/>
  <c r="L49" i="1"/>
  <c r="L48" i="1"/>
  <c r="L46" i="1"/>
  <c r="L36" i="1"/>
  <c r="L35" i="1"/>
  <c r="L16" i="1"/>
  <c r="L14" i="1"/>
  <c r="L77" i="1"/>
  <c r="L71" i="1"/>
  <c r="L41" i="1"/>
  <c r="L39" i="1"/>
  <c r="L28" i="1"/>
  <c r="L26" i="1"/>
  <c r="L24" i="1"/>
  <c r="L12" i="1"/>
  <c r="L11" i="1"/>
  <c r="L9" i="1"/>
  <c r="L8" i="1"/>
  <c r="L94" i="1"/>
  <c r="L93" i="1"/>
  <c r="L87" i="1"/>
  <c r="L85" i="1"/>
  <c r="L80" i="1"/>
  <c r="L75" i="1"/>
  <c r="L60" i="1"/>
  <c r="L56" i="1"/>
  <c r="L52" i="1"/>
  <c r="L22" i="1"/>
  <c r="L19" i="1"/>
  <c r="L5" i="1"/>
  <c r="L58" i="1"/>
  <c r="L43" i="1"/>
  <c r="L79" i="1"/>
  <c r="L88" i="1"/>
  <c r="L86" i="1"/>
  <c r="L81" i="1"/>
  <c r="L82" i="1"/>
  <c r="L89" i="1"/>
  <c r="N43" i="1"/>
  <c r="N65" i="1"/>
  <c r="N63" i="1"/>
  <c r="N54" i="1"/>
  <c r="N49" i="1"/>
  <c r="N48" i="1"/>
  <c r="N46" i="1"/>
  <c r="N35" i="1"/>
  <c r="N34" i="1"/>
  <c r="N33" i="1"/>
  <c r="N16" i="1"/>
  <c r="N14" i="1"/>
  <c r="N88" i="1"/>
  <c r="N86" i="1"/>
  <c r="N71" i="1"/>
  <c r="N41" i="1"/>
  <c r="N40" i="1"/>
  <c r="N30" i="1"/>
  <c r="N28" i="1"/>
  <c r="N12" i="1"/>
  <c r="N11" i="1"/>
  <c r="N94" i="1"/>
  <c r="N93" i="1"/>
  <c r="N75" i="1"/>
  <c r="N74" i="1"/>
  <c r="N56" i="1"/>
  <c r="N52" i="1"/>
  <c r="N22" i="1"/>
  <c r="N18" i="1"/>
  <c r="N79" i="1"/>
  <c r="N87" i="1"/>
  <c r="N85" i="1"/>
  <c r="N81" i="1"/>
  <c r="N82" i="1"/>
  <c r="N89" i="1"/>
  <c r="E91" i="1"/>
  <c r="P90" i="1"/>
  <c r="C90" i="1"/>
  <c r="F91" i="1"/>
  <c r="F95" i="1"/>
  <c r="G86" i="1" s="1"/>
  <c r="C92" i="1"/>
  <c r="E92" i="1"/>
  <c r="P91" i="1"/>
  <c r="L92" i="1"/>
  <c r="G91" i="1" l="1"/>
  <c r="G94" i="1"/>
  <c r="G93" i="1"/>
  <c r="G73" i="1"/>
  <c r="G67" i="1"/>
  <c r="G59" i="1"/>
  <c r="G58" i="1"/>
  <c r="G56" i="1"/>
  <c r="G43" i="1"/>
  <c r="G32" i="1"/>
  <c r="G13" i="1"/>
  <c r="G51" i="1"/>
  <c r="G49" i="1"/>
  <c r="G48" i="1"/>
  <c r="G47" i="1"/>
  <c r="G46" i="1"/>
  <c r="G45" i="1"/>
  <c r="G37" i="1"/>
  <c r="G36" i="1"/>
  <c r="G35" i="1"/>
  <c r="G34" i="1"/>
  <c r="G33" i="1"/>
  <c r="G23" i="1"/>
  <c r="G17" i="1"/>
  <c r="G16" i="1"/>
  <c r="G15" i="1"/>
  <c r="G14" i="1"/>
  <c r="G78" i="1"/>
  <c r="G77" i="1"/>
  <c r="G72" i="1"/>
  <c r="G71" i="1"/>
  <c r="G62" i="1"/>
  <c r="G42" i="1"/>
  <c r="G41" i="1"/>
  <c r="G40" i="1"/>
  <c r="G39" i="1"/>
  <c r="G26" i="1"/>
  <c r="G25" i="1"/>
  <c r="G24" i="1"/>
  <c r="G22" i="1"/>
  <c r="G53" i="1"/>
  <c r="G68" i="1"/>
  <c r="G54" i="1"/>
  <c r="G80" i="1"/>
  <c r="G30" i="1"/>
  <c r="G74" i="1"/>
  <c r="G7" i="1"/>
  <c r="G60" i="1"/>
  <c r="G21" i="1"/>
  <c r="G31" i="1"/>
  <c r="G63" i="1"/>
  <c r="G44" i="1"/>
  <c r="G85" i="1"/>
  <c r="G29" i="1"/>
  <c r="G70" i="1"/>
  <c r="G10" i="1"/>
  <c r="G19" i="1"/>
  <c r="G88" i="1"/>
  <c r="G61" i="1"/>
  <c r="G20" i="1"/>
  <c r="G11" i="1"/>
  <c r="G64" i="1"/>
  <c r="G9" i="1"/>
  <c r="G75" i="1"/>
  <c r="G18" i="1"/>
  <c r="G27" i="1"/>
  <c r="G55" i="1"/>
  <c r="G12" i="1"/>
  <c r="G66" i="1"/>
  <c r="G5" i="1"/>
  <c r="G52" i="1"/>
  <c r="G76" i="1"/>
  <c r="G8" i="1"/>
  <c r="G69" i="1"/>
  <c r="G28" i="1"/>
  <c r="G65" i="1"/>
  <c r="G87" i="1"/>
  <c r="G79" i="1"/>
  <c r="G81" i="1"/>
  <c r="G89" i="1"/>
  <c r="G82" i="1"/>
  <c r="G90" i="1"/>
  <c r="G92" i="1"/>
</calcChain>
</file>

<file path=xl/sharedStrings.xml><?xml version="1.0" encoding="utf-8"?>
<sst xmlns="http://schemas.openxmlformats.org/spreadsheetml/2006/main" count="98" uniqueCount="97">
  <si>
    <t>Michigan Residents by County of Origin</t>
  </si>
  <si>
    <t>Fall 2010</t>
  </si>
  <si>
    <t>UG</t>
  </si>
  <si>
    <t>Grad</t>
  </si>
  <si>
    <t>Total</t>
  </si>
  <si>
    <t>FTIAC</t>
  </si>
  <si>
    <t>New Transfer</t>
  </si>
  <si>
    <t>New GradI</t>
  </si>
  <si>
    <t>New GradII</t>
  </si>
  <si>
    <t>001 Alcona</t>
  </si>
  <si>
    <t>005 Allegan</t>
  </si>
  <si>
    <t>007 Alpena</t>
  </si>
  <si>
    <t>009 Antrim</t>
  </si>
  <si>
    <t>011 Arenac</t>
  </si>
  <si>
    <t>015 Barry</t>
  </si>
  <si>
    <t>017 Bay</t>
  </si>
  <si>
    <t>019 Benzie</t>
  </si>
  <si>
    <t>021 Berrien</t>
  </si>
  <si>
    <t>023 Branch</t>
  </si>
  <si>
    <t>025 Calhoun</t>
  </si>
  <si>
    <t>027 Cass</t>
  </si>
  <si>
    <t>029 Charlevoix</t>
  </si>
  <si>
    <t>031 Cheboygan</t>
  </si>
  <si>
    <t>033 Chippewa</t>
  </si>
  <si>
    <t>035 Clare</t>
  </si>
  <si>
    <t>037 Clinton</t>
  </si>
  <si>
    <t>039 Crawford</t>
  </si>
  <si>
    <t>041 Delta</t>
  </si>
  <si>
    <t>043 Dickinson</t>
  </si>
  <si>
    <t>045 Eaton</t>
  </si>
  <si>
    <t>047 Emmet</t>
  </si>
  <si>
    <t>049 Genesee</t>
  </si>
  <si>
    <t>051 Gladwin</t>
  </si>
  <si>
    <t>055 Grand Traverse</t>
  </si>
  <si>
    <t>057 Gratiot</t>
  </si>
  <si>
    <t>059 Hillsdale</t>
  </si>
  <si>
    <t>061 Houghton</t>
  </si>
  <si>
    <t>063 Huron</t>
  </si>
  <si>
    <t>065 Ingham</t>
  </si>
  <si>
    <t>067 Ionia</t>
  </si>
  <si>
    <t>069 Iosco</t>
  </si>
  <si>
    <t>073 Isabella</t>
  </si>
  <si>
    <t>075 Jackson</t>
  </si>
  <si>
    <t>077 Kalamazoo</t>
  </si>
  <si>
    <t>079 Kalkaska</t>
  </si>
  <si>
    <t>081 Kent</t>
  </si>
  <si>
    <t>085 Lake</t>
  </si>
  <si>
    <t>087 Lapeer</t>
  </si>
  <si>
    <t>089 Leelanau'</t>
  </si>
  <si>
    <t>091 Lenawee</t>
  </si>
  <si>
    <t>093 Livingston</t>
  </si>
  <si>
    <t>097 Mackinac</t>
  </si>
  <si>
    <t>099 Macomb</t>
  </si>
  <si>
    <t>101 Manistee</t>
  </si>
  <si>
    <t>103 Marquette</t>
  </si>
  <si>
    <t>105 Mason</t>
  </si>
  <si>
    <t>107 Mecosta</t>
  </si>
  <si>
    <t>111 Midland</t>
  </si>
  <si>
    <t>113 Missaukee</t>
  </si>
  <si>
    <t>115 Monroe</t>
  </si>
  <si>
    <t>117 Montcalm</t>
  </si>
  <si>
    <t>119 Montmorency</t>
  </si>
  <si>
    <t>121 Muskegon</t>
  </si>
  <si>
    <t>123 Newaygo</t>
  </si>
  <si>
    <t>125 Oakland</t>
  </si>
  <si>
    <t>127 Oceana</t>
  </si>
  <si>
    <t>129 Ogemaw</t>
  </si>
  <si>
    <t>133 Osceola</t>
  </si>
  <si>
    <t>137 Otsego</t>
  </si>
  <si>
    <t>139 Ottawa</t>
  </si>
  <si>
    <t>141 Presque Isle</t>
  </si>
  <si>
    <t>143 Roscommon</t>
  </si>
  <si>
    <t>145 Saginaw</t>
  </si>
  <si>
    <t>147 St.Clair</t>
  </si>
  <si>
    <t>149 St.Joseph</t>
  </si>
  <si>
    <t>151 Sanilac</t>
  </si>
  <si>
    <t>153 Schoolcraft</t>
  </si>
  <si>
    <t>155 Shiawassee</t>
  </si>
  <si>
    <t>157 Tuscola</t>
  </si>
  <si>
    <t>159 Van Buren</t>
  </si>
  <si>
    <t>161 Washtenaw</t>
  </si>
  <si>
    <t>163 Wayne</t>
  </si>
  <si>
    <t>165 Wexford</t>
  </si>
  <si>
    <t>Unknown</t>
  </si>
  <si>
    <t>County N/A</t>
  </si>
  <si>
    <t>Michigan Residents</t>
  </si>
  <si>
    <t>Fall 2008</t>
  </si>
  <si>
    <t>Oakland</t>
  </si>
  <si>
    <t>Macomb</t>
  </si>
  <si>
    <t>Wayne</t>
  </si>
  <si>
    <t>Gen,Lap,StCl</t>
  </si>
  <si>
    <t>Sub-total</t>
  </si>
  <si>
    <t>Other Mich Counties</t>
  </si>
  <si>
    <t>Total Michigan</t>
  </si>
  <si>
    <t>Other States</t>
  </si>
  <si>
    <t>Foreign</t>
  </si>
  <si>
    <t>revised 3-4-2016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</si>
</sst>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4" xfId="1" applyNumberFormat="1" applyFont="1" applyBorder="1"/>
    <xf numFmtId="0" fontId="1" fillId="0" borderId="5" xfId="0" applyFont="1" applyBorder="1"/>
    <xf numFmtId="10" fontId="1" fillId="0" borderId="6" xfId="1" applyNumberFormat="1" applyFont="1" applyBorder="1"/>
    <xf numFmtId="1" fontId="1" fillId="0" borderId="4" xfId="1" applyNumberFormat="1" applyFont="1" applyBorder="1"/>
    <xf numFmtId="0" fontId="1" fillId="0" borderId="7" xfId="0" applyFont="1" applyBorder="1"/>
    <xf numFmtId="10" fontId="1" fillId="0" borderId="0" xfId="1" applyNumberFormat="1" applyFont="1"/>
    <xf numFmtId="0" fontId="1" fillId="0" borderId="8" xfId="0" applyFont="1" applyBorder="1"/>
    <xf numFmtId="10" fontId="1" fillId="0" borderId="9" xfId="1" applyNumberFormat="1" applyFont="1" applyBorder="1"/>
    <xf numFmtId="10" fontId="1" fillId="0" borderId="0" xfId="1" applyNumberFormat="1" applyFont="1" applyBorder="1"/>
    <xf numFmtId="0" fontId="1" fillId="0" borderId="10" xfId="0" applyFont="1" applyBorder="1"/>
    <xf numFmtId="0" fontId="1" fillId="0" borderId="9" xfId="0" applyFont="1" applyBorder="1"/>
    <xf numFmtId="164" fontId="1" fillId="0" borderId="0" xfId="1" applyNumberFormat="1" applyFont="1" applyBorder="1"/>
    <xf numFmtId="0" fontId="3" fillId="0" borderId="0" xfId="0" applyFont="1"/>
    <xf numFmtId="0" fontId="3" fillId="0" borderId="8" xfId="0" applyFont="1" applyBorder="1"/>
    <xf numFmtId="10" fontId="3" fillId="0" borderId="0" xfId="1" applyNumberFormat="1" applyFont="1" applyBorder="1"/>
    <xf numFmtId="10" fontId="3" fillId="0" borderId="9" xfId="1" applyNumberFormat="1" applyFont="1" applyBorder="1"/>
    <xf numFmtId="10" fontId="3" fillId="0" borderId="0" xfId="1" applyNumberFormat="1" applyFont="1"/>
    <xf numFmtId="0" fontId="3" fillId="0" borderId="10" xfId="0" applyFont="1" applyBorder="1"/>
    <xf numFmtId="164" fontId="3" fillId="0" borderId="9" xfId="1" applyNumberFormat="1" applyFont="1" applyBorder="1"/>
    <xf numFmtId="164" fontId="3" fillId="0" borderId="0" xfId="1" applyNumberFormat="1" applyFont="1"/>
    <xf numFmtId="10" fontId="1" fillId="0" borderId="0" xfId="0" applyNumberFormat="1" applyFont="1"/>
    <xf numFmtId="10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zoomScaleNormal="100" workbookViewId="0">
      <pane xSplit="1" ySplit="4" topLeftCell="B77" activePane="bottomRight" state="frozen"/>
      <selection pane="topRight" activeCell="B1" sqref="B1"/>
      <selection pane="bottomLeft" activeCell="A5" sqref="A5"/>
      <selection pane="bottomRight" activeCell="A97" sqref="A97"/>
    </sheetView>
  </sheetViews>
  <sheetFormatPr defaultColWidth="9.109375" defaultRowHeight="13.2" x14ac:dyDescent="0.25"/>
  <cols>
    <col min="1" max="1" width="19" style="2" bestFit="1" customWidth="1"/>
    <col min="2" max="2" width="7.33203125" style="2" customWidth="1"/>
    <col min="3" max="3" width="8.88671875" style="2" customWidth="1"/>
    <col min="4" max="4" width="7.33203125" style="2" customWidth="1"/>
    <col min="5" max="5" width="8.33203125" style="2" customWidth="1"/>
    <col min="6" max="6" width="7.33203125" style="2" customWidth="1"/>
    <col min="7" max="7" width="8.5546875" style="2" customWidth="1"/>
    <col min="8" max="8" width="3.33203125" style="2" customWidth="1"/>
    <col min="9" max="9" width="7.33203125" style="2" customWidth="1"/>
    <col min="10" max="10" width="8.5546875" style="2" customWidth="1"/>
    <col min="11" max="11" width="7.33203125" style="2" customWidth="1"/>
    <col min="12" max="12" width="8.33203125" style="2" customWidth="1"/>
    <col min="13" max="13" width="7.33203125" style="2" customWidth="1"/>
    <col min="14" max="14" width="8.33203125" style="2" customWidth="1"/>
    <col min="15" max="15" width="7.33203125" style="2" customWidth="1"/>
    <col min="16" max="16" width="8" style="2" customWidth="1"/>
    <col min="17" max="16384" width="9.109375" style="2"/>
  </cols>
  <sheetData>
    <row r="1" spans="1:18" ht="13.8" x14ac:dyDescent="0.25">
      <c r="A1" s="1" t="s">
        <v>0</v>
      </c>
    </row>
    <row r="2" spans="1:18" ht="13.8" x14ac:dyDescent="0.25">
      <c r="A2" s="1" t="s">
        <v>1</v>
      </c>
    </row>
    <row r="3" spans="1:18" x14ac:dyDescent="0.25">
      <c r="A3" s="3"/>
    </row>
    <row r="4" spans="1:18" s="6" customFormat="1" ht="13.8" thickBot="1" x14ac:dyDescent="0.3">
      <c r="A4" s="4"/>
      <c r="B4" s="30" t="s">
        <v>2</v>
      </c>
      <c r="C4" s="31"/>
      <c r="D4" s="30" t="s">
        <v>3</v>
      </c>
      <c r="E4" s="31"/>
      <c r="F4" s="30" t="s">
        <v>4</v>
      </c>
      <c r="G4" s="31"/>
      <c r="H4" s="5"/>
      <c r="I4" s="30" t="s">
        <v>5</v>
      </c>
      <c r="J4" s="32"/>
      <c r="K4" s="30" t="s">
        <v>6</v>
      </c>
      <c r="L4" s="31"/>
      <c r="M4" s="32" t="s">
        <v>7</v>
      </c>
      <c r="N4" s="32"/>
      <c r="O4" s="30" t="s">
        <v>8</v>
      </c>
      <c r="P4" s="31"/>
      <c r="Q4" s="2"/>
      <c r="R4" s="2"/>
    </row>
    <row r="5" spans="1:18" ht="13.8" thickTop="1" x14ac:dyDescent="0.25">
      <c r="A5" s="2" t="s">
        <v>9</v>
      </c>
      <c r="B5" s="2">
        <v>2</v>
      </c>
      <c r="C5" s="7">
        <f t="shared" ref="C5:C12" si="0">IF(B5&gt;0,B5/$B$95," ")</f>
        <v>1.32013201320132E-4</v>
      </c>
      <c r="D5" s="8"/>
      <c r="E5" s="9" t="str">
        <f t="shared" ref="E5:E12" si="1">IF(D5&gt;0,D5/$D$95," ")</f>
        <v xml:space="preserve"> </v>
      </c>
      <c r="F5" s="10">
        <f>IF(B5+D5&gt;0,B5+D5," ")</f>
        <v>2</v>
      </c>
      <c r="G5" s="9">
        <f t="shared" ref="G5:G37" si="2">IF(F5&gt;0,F5/$F$95," ")</f>
        <v>1.0773540185304891E-4</v>
      </c>
      <c r="H5" s="11"/>
      <c r="J5" s="12" t="str">
        <f>IF(I5&gt;0,I5/$I$95,"")</f>
        <v/>
      </c>
      <c r="K5" s="13">
        <v>1</v>
      </c>
      <c r="L5" s="14">
        <f>IF(K5&gt;0,K5/$K$95,"")</f>
        <v>5.6850483229107444E-4</v>
      </c>
      <c r="N5" s="12"/>
      <c r="O5" s="13"/>
      <c r="P5" s="14" t="str">
        <f t="shared" ref="P5:P12" si="3">IF(O5&gt;0,O5/$O$95,"")</f>
        <v/>
      </c>
      <c r="R5" s="6"/>
    </row>
    <row r="6" spans="1:18" x14ac:dyDescent="0.25">
      <c r="A6" s="2" t="s">
        <v>10</v>
      </c>
      <c r="B6" s="2">
        <v>5</v>
      </c>
      <c r="C6" s="15">
        <f t="shared" si="0"/>
        <v>3.3003300330033004E-4</v>
      </c>
      <c r="D6" s="13">
        <v>3</v>
      </c>
      <c r="E6" s="14">
        <f t="shared" si="1"/>
        <v>8.7873462214411243E-4</v>
      </c>
      <c r="G6" s="12" t="str">
        <f t="shared" si="2"/>
        <v xml:space="preserve"> </v>
      </c>
      <c r="H6" s="16"/>
      <c r="I6" s="2">
        <v>2</v>
      </c>
      <c r="J6" s="12"/>
      <c r="K6" s="13"/>
      <c r="L6" s="17"/>
      <c r="N6" s="12"/>
      <c r="O6" s="13"/>
      <c r="P6" s="14" t="str">
        <f t="shared" si="3"/>
        <v/>
      </c>
      <c r="R6" s="6"/>
    </row>
    <row r="7" spans="1:18" x14ac:dyDescent="0.25">
      <c r="A7" s="2" t="s">
        <v>11</v>
      </c>
      <c r="B7" s="2">
        <v>9</v>
      </c>
      <c r="C7" s="15">
        <f t="shared" si="0"/>
        <v>5.9405940594059404E-4</v>
      </c>
      <c r="D7" s="13">
        <v>1</v>
      </c>
      <c r="E7" s="14">
        <f t="shared" si="1"/>
        <v>2.9291154071470416E-4</v>
      </c>
      <c r="F7" s="2">
        <f t="shared" ref="F7:F71" si="4">IF(B7+D7&gt;0,B7+D7," ")</f>
        <v>10</v>
      </c>
      <c r="G7" s="12">
        <f t="shared" si="2"/>
        <v>5.386770092652446E-4</v>
      </c>
      <c r="H7" s="16"/>
      <c r="I7" s="2">
        <v>1</v>
      </c>
      <c r="J7" s="12">
        <f t="shared" ref="J7:J37" si="5">IF(I7&gt;0,I7/$I$95,"")</f>
        <v>4.3802014892685063E-4</v>
      </c>
      <c r="K7" s="13">
        <v>1</v>
      </c>
      <c r="L7" s="14">
        <f t="shared" ref="L7:L12" si="6">IF(K7&gt;0,K7/$K$95,"")</f>
        <v>5.6850483229107444E-4</v>
      </c>
      <c r="N7" s="12" t="str">
        <f t="shared" ref="N7:N12" si="7">IF(M7&gt;0,M7/$M$95,"")</f>
        <v/>
      </c>
      <c r="O7" s="13"/>
      <c r="P7" s="14" t="str">
        <f t="shared" si="3"/>
        <v/>
      </c>
    </row>
    <row r="8" spans="1:18" x14ac:dyDescent="0.25">
      <c r="A8" s="2" t="s">
        <v>12</v>
      </c>
      <c r="B8" s="2">
        <v>5</v>
      </c>
      <c r="C8" s="15">
        <f t="shared" si="0"/>
        <v>3.3003300330033004E-4</v>
      </c>
      <c r="D8" s="13"/>
      <c r="E8" s="14" t="str">
        <f t="shared" si="1"/>
        <v xml:space="preserve"> </v>
      </c>
      <c r="F8" s="2">
        <f t="shared" si="4"/>
        <v>5</v>
      </c>
      <c r="G8" s="12">
        <f t="shared" si="2"/>
        <v>2.693385046326223E-4</v>
      </c>
      <c r="H8" s="16"/>
      <c r="I8" s="2">
        <v>2</v>
      </c>
      <c r="J8" s="12">
        <f t="shared" si="5"/>
        <v>8.7604029785370125E-4</v>
      </c>
      <c r="K8" s="13">
        <v>1</v>
      </c>
      <c r="L8" s="14">
        <f t="shared" si="6"/>
        <v>5.6850483229107444E-4</v>
      </c>
      <c r="N8" s="12" t="str">
        <f t="shared" si="7"/>
        <v/>
      </c>
      <c r="O8" s="13"/>
      <c r="P8" s="14" t="str">
        <f t="shared" si="3"/>
        <v/>
      </c>
    </row>
    <row r="9" spans="1:18" x14ac:dyDescent="0.25">
      <c r="A9" s="2" t="s">
        <v>13</v>
      </c>
      <c r="B9" s="2">
        <v>1</v>
      </c>
      <c r="C9" s="15">
        <f t="shared" si="0"/>
        <v>6.6006600660066002E-5</v>
      </c>
      <c r="D9" s="13"/>
      <c r="E9" s="14" t="str">
        <f t="shared" si="1"/>
        <v xml:space="preserve"> </v>
      </c>
      <c r="F9" s="2">
        <f t="shared" si="4"/>
        <v>1</v>
      </c>
      <c r="G9" s="12">
        <f t="shared" si="2"/>
        <v>5.3867700926524454E-5</v>
      </c>
      <c r="H9" s="16"/>
      <c r="J9" s="12" t="str">
        <f t="shared" si="5"/>
        <v/>
      </c>
      <c r="K9" s="13"/>
      <c r="L9" s="14" t="str">
        <f t="shared" si="6"/>
        <v/>
      </c>
      <c r="N9" s="12" t="str">
        <f t="shared" si="7"/>
        <v/>
      </c>
      <c r="O9" s="13"/>
      <c r="P9" s="14" t="str">
        <f t="shared" si="3"/>
        <v/>
      </c>
    </row>
    <row r="10" spans="1:18" x14ac:dyDescent="0.25">
      <c r="A10" s="2" t="s">
        <v>14</v>
      </c>
      <c r="B10" s="2">
        <v>7</v>
      </c>
      <c r="C10" s="15">
        <f t="shared" si="0"/>
        <v>4.6204620462046204E-4</v>
      </c>
      <c r="D10" s="13">
        <v>2</v>
      </c>
      <c r="E10" s="14">
        <f t="shared" si="1"/>
        <v>5.8582308142940832E-4</v>
      </c>
      <c r="F10" s="2">
        <f t="shared" si="4"/>
        <v>9</v>
      </c>
      <c r="G10" s="12">
        <f t="shared" si="2"/>
        <v>4.8480930833872012E-4</v>
      </c>
      <c r="H10" s="16"/>
      <c r="I10" s="2">
        <v>1</v>
      </c>
      <c r="J10" s="12">
        <f t="shared" si="5"/>
        <v>4.3802014892685063E-4</v>
      </c>
      <c r="K10" s="13">
        <v>3</v>
      </c>
      <c r="L10" s="14">
        <f t="shared" si="6"/>
        <v>1.7055144968732233E-3</v>
      </c>
      <c r="M10" s="2">
        <v>1</v>
      </c>
      <c r="N10" s="12">
        <f t="shared" si="7"/>
        <v>1.3623978201634877E-3</v>
      </c>
      <c r="O10" s="13">
        <v>1</v>
      </c>
      <c r="P10" s="14">
        <f t="shared" si="3"/>
        <v>5.9880239520958087E-3</v>
      </c>
    </row>
    <row r="11" spans="1:18" x14ac:dyDescent="0.25">
      <c r="A11" s="2" t="s">
        <v>15</v>
      </c>
      <c r="B11" s="2">
        <v>14</v>
      </c>
      <c r="C11" s="15">
        <f t="shared" si="0"/>
        <v>9.2409240924092408E-4</v>
      </c>
      <c r="D11" s="13">
        <v>5</v>
      </c>
      <c r="E11" s="14">
        <f t="shared" si="1"/>
        <v>1.4645577035735209E-3</v>
      </c>
      <c r="F11" s="2">
        <f t="shared" si="4"/>
        <v>19</v>
      </c>
      <c r="G11" s="12">
        <f t="shared" si="2"/>
        <v>1.0234863176039647E-3</v>
      </c>
      <c r="H11" s="16"/>
      <c r="I11" s="2">
        <v>4</v>
      </c>
      <c r="J11" s="12">
        <f t="shared" si="5"/>
        <v>1.7520805957074025E-3</v>
      </c>
      <c r="K11" s="13">
        <v>3</v>
      </c>
      <c r="L11" s="14">
        <f t="shared" si="6"/>
        <v>1.7055144968732233E-3</v>
      </c>
      <c r="M11" s="2">
        <v>1</v>
      </c>
      <c r="N11" s="12">
        <f t="shared" si="7"/>
        <v>1.3623978201634877E-3</v>
      </c>
      <c r="O11" s="13">
        <v>2</v>
      </c>
      <c r="P11" s="14">
        <f t="shared" si="3"/>
        <v>1.1976047904191617E-2</v>
      </c>
    </row>
    <row r="12" spans="1:18" x14ac:dyDescent="0.25">
      <c r="A12" s="2" t="s">
        <v>16</v>
      </c>
      <c r="B12" s="2">
        <v>4</v>
      </c>
      <c r="C12" s="15">
        <f t="shared" si="0"/>
        <v>2.6402640264026401E-4</v>
      </c>
      <c r="D12" s="13"/>
      <c r="E12" s="14" t="str">
        <f t="shared" si="1"/>
        <v xml:space="preserve"> </v>
      </c>
      <c r="F12" s="2">
        <f t="shared" si="4"/>
        <v>4</v>
      </c>
      <c r="G12" s="12">
        <f t="shared" si="2"/>
        <v>2.1547080370609782E-4</v>
      </c>
      <c r="H12" s="16"/>
      <c r="I12" s="2">
        <v>1</v>
      </c>
      <c r="J12" s="12">
        <f t="shared" si="5"/>
        <v>4.3802014892685063E-4</v>
      </c>
      <c r="K12" s="13"/>
      <c r="L12" s="14" t="str">
        <f t="shared" si="6"/>
        <v/>
      </c>
      <c r="N12" s="12" t="str">
        <f t="shared" si="7"/>
        <v/>
      </c>
      <c r="O12" s="13"/>
      <c r="P12" s="14" t="str">
        <f t="shared" si="3"/>
        <v/>
      </c>
    </row>
    <row r="13" spans="1:18" x14ac:dyDescent="0.25">
      <c r="A13" s="2" t="s">
        <v>17</v>
      </c>
      <c r="B13" s="2">
        <v>11</v>
      </c>
      <c r="C13" s="15"/>
      <c r="D13" s="13">
        <v>2</v>
      </c>
      <c r="E13" s="14"/>
      <c r="F13" s="2">
        <f t="shared" si="4"/>
        <v>13</v>
      </c>
      <c r="G13" s="12">
        <f t="shared" si="2"/>
        <v>7.0028011204481793E-4</v>
      </c>
      <c r="H13" s="16"/>
      <c r="I13" s="2">
        <v>3</v>
      </c>
      <c r="J13" s="12">
        <f t="shared" si="5"/>
        <v>1.3140604467805519E-3</v>
      </c>
      <c r="K13" s="13">
        <v>1</v>
      </c>
      <c r="L13" s="14"/>
      <c r="M13" s="2">
        <v>1</v>
      </c>
      <c r="N13" s="12"/>
      <c r="O13" s="13"/>
      <c r="P13" s="14"/>
    </row>
    <row r="14" spans="1:18" x14ac:dyDescent="0.25">
      <c r="A14" s="2" t="s">
        <v>18</v>
      </c>
      <c r="B14" s="2">
        <v>5</v>
      </c>
      <c r="C14" s="15">
        <f t="shared" ref="C14:C22" si="8">IF(B14&gt;0,B14/$B$95," ")</f>
        <v>3.3003300330033004E-4</v>
      </c>
      <c r="D14" s="13">
        <v>1</v>
      </c>
      <c r="E14" s="14">
        <f t="shared" ref="E14:E22" si="9">IF(D14&gt;0,D14/$D$95," ")</f>
        <v>2.9291154071470416E-4</v>
      </c>
      <c r="F14" s="2">
        <f t="shared" si="4"/>
        <v>6</v>
      </c>
      <c r="G14" s="12">
        <f t="shared" si="2"/>
        <v>3.2320620555914673E-4</v>
      </c>
      <c r="H14" s="16"/>
      <c r="I14" s="2">
        <v>1</v>
      </c>
      <c r="J14" s="12">
        <f t="shared" si="5"/>
        <v>4.3802014892685063E-4</v>
      </c>
      <c r="K14" s="13"/>
      <c r="L14" s="14" t="str">
        <f>IF(K14&gt;0,K14/$K$95,"")</f>
        <v/>
      </c>
      <c r="N14" s="12" t="str">
        <f t="shared" ref="N14:N22" si="10">IF(M14&gt;0,M14/$M$95,"")</f>
        <v/>
      </c>
      <c r="O14" s="13"/>
      <c r="P14" s="14" t="str">
        <f>IF(O14&gt;0,O14/$O$95,"")</f>
        <v/>
      </c>
    </row>
    <row r="15" spans="1:18" x14ac:dyDescent="0.25">
      <c r="A15" s="2" t="s">
        <v>19</v>
      </c>
      <c r="B15" s="2">
        <v>11</v>
      </c>
      <c r="C15" s="15">
        <f t="shared" si="8"/>
        <v>7.260726072607261E-4</v>
      </c>
      <c r="D15" s="13">
        <v>4</v>
      </c>
      <c r="E15" s="14">
        <f t="shared" si="9"/>
        <v>1.1716461628588166E-3</v>
      </c>
      <c r="F15" s="2">
        <f t="shared" si="4"/>
        <v>15</v>
      </c>
      <c r="G15" s="12">
        <f t="shared" si="2"/>
        <v>8.0801551389786679E-4</v>
      </c>
      <c r="H15" s="16"/>
      <c r="I15" s="2">
        <v>2</v>
      </c>
      <c r="J15" s="12">
        <f t="shared" si="5"/>
        <v>8.7604029785370125E-4</v>
      </c>
      <c r="K15" s="13">
        <v>1</v>
      </c>
      <c r="L15" s="14">
        <f>IF(K15&gt;0,K15/$K$95,"")</f>
        <v>5.6850483229107444E-4</v>
      </c>
      <c r="M15" s="2">
        <v>1</v>
      </c>
      <c r="N15" s="12">
        <f t="shared" si="10"/>
        <v>1.3623978201634877E-3</v>
      </c>
      <c r="O15" s="13">
        <v>1</v>
      </c>
      <c r="P15" s="14">
        <f>IF(O15&gt;0,O15/$O$95,"")</f>
        <v>5.9880239520958087E-3</v>
      </c>
    </row>
    <row r="16" spans="1:18" x14ac:dyDescent="0.25">
      <c r="A16" s="2" t="s">
        <v>20</v>
      </c>
      <c r="B16" s="2">
        <v>2</v>
      </c>
      <c r="C16" s="15">
        <f t="shared" si="8"/>
        <v>1.32013201320132E-4</v>
      </c>
      <c r="D16" s="13"/>
      <c r="E16" s="14" t="str">
        <f t="shared" si="9"/>
        <v xml:space="preserve"> </v>
      </c>
      <c r="F16" s="2">
        <f t="shared" si="4"/>
        <v>2</v>
      </c>
      <c r="G16" s="12">
        <f t="shared" si="2"/>
        <v>1.0773540185304891E-4</v>
      </c>
      <c r="H16" s="16"/>
      <c r="J16" s="12" t="str">
        <f t="shared" si="5"/>
        <v/>
      </c>
      <c r="K16" s="13"/>
      <c r="L16" s="14" t="str">
        <f>IF(K16&gt;0,K16/$K$95,"")</f>
        <v/>
      </c>
      <c r="N16" s="12" t="str">
        <f t="shared" si="10"/>
        <v/>
      </c>
      <c r="O16" s="13"/>
      <c r="P16" s="14" t="str">
        <f>IF(O16&gt;0,O16/$O$95,"")</f>
        <v/>
      </c>
    </row>
    <row r="17" spans="1:16" x14ac:dyDescent="0.25">
      <c r="A17" s="2" t="s">
        <v>21</v>
      </c>
      <c r="B17" s="2">
        <v>7</v>
      </c>
      <c r="C17" s="15">
        <f t="shared" si="8"/>
        <v>4.6204620462046204E-4</v>
      </c>
      <c r="D17" s="13">
        <v>2</v>
      </c>
      <c r="E17" s="14">
        <f t="shared" si="9"/>
        <v>5.8582308142940832E-4</v>
      </c>
      <c r="F17" s="2">
        <f>IF(B17+D17&gt;0,B17+D17," ")</f>
        <v>9</v>
      </c>
      <c r="G17" s="12">
        <f t="shared" si="2"/>
        <v>4.8480930833872012E-4</v>
      </c>
      <c r="H17" s="16"/>
      <c r="I17" s="2">
        <v>2</v>
      </c>
      <c r="J17" s="12">
        <f t="shared" si="5"/>
        <v>8.7604029785370125E-4</v>
      </c>
      <c r="K17" s="13"/>
      <c r="L17" s="14"/>
      <c r="M17" s="2">
        <v>1</v>
      </c>
      <c r="N17" s="12">
        <f t="shared" si="10"/>
        <v>1.3623978201634877E-3</v>
      </c>
      <c r="O17" s="13"/>
      <c r="P17" s="14"/>
    </row>
    <row r="18" spans="1:16" x14ac:dyDescent="0.25">
      <c r="A18" s="2" t="s">
        <v>22</v>
      </c>
      <c r="B18" s="2">
        <v>9</v>
      </c>
      <c r="C18" s="15">
        <f t="shared" si="8"/>
        <v>5.9405940594059404E-4</v>
      </c>
      <c r="D18" s="13"/>
      <c r="E18" s="14" t="str">
        <f t="shared" si="9"/>
        <v xml:space="preserve"> </v>
      </c>
      <c r="F18" s="2">
        <f t="shared" si="4"/>
        <v>9</v>
      </c>
      <c r="G18" s="12">
        <f t="shared" si="2"/>
        <v>4.8480930833872012E-4</v>
      </c>
      <c r="H18" s="16"/>
      <c r="I18" s="2">
        <v>3</v>
      </c>
      <c r="J18" s="12">
        <f t="shared" si="5"/>
        <v>1.3140604467805519E-3</v>
      </c>
      <c r="K18" s="13">
        <v>1</v>
      </c>
      <c r="L18" s="14">
        <f>IF(K18&gt;0,K18/$K$95,"")</f>
        <v>5.6850483229107444E-4</v>
      </c>
      <c r="N18" s="12" t="str">
        <f t="shared" si="10"/>
        <v/>
      </c>
      <c r="O18" s="13"/>
      <c r="P18" s="14" t="str">
        <f>IF(O18&gt;0,O18/$O$95,"")</f>
        <v/>
      </c>
    </row>
    <row r="19" spans="1:16" x14ac:dyDescent="0.25">
      <c r="A19" s="2" t="s">
        <v>23</v>
      </c>
      <c r="B19" s="2">
        <v>4</v>
      </c>
      <c r="C19" s="15">
        <f t="shared" si="8"/>
        <v>2.6402640264026401E-4</v>
      </c>
      <c r="D19" s="13">
        <v>1</v>
      </c>
      <c r="E19" s="14">
        <f t="shared" si="9"/>
        <v>2.9291154071470416E-4</v>
      </c>
      <c r="F19" s="2">
        <f t="shared" si="4"/>
        <v>5</v>
      </c>
      <c r="G19" s="12">
        <f t="shared" si="2"/>
        <v>2.693385046326223E-4</v>
      </c>
      <c r="H19" s="16"/>
      <c r="J19" s="12" t="str">
        <f t="shared" si="5"/>
        <v/>
      </c>
      <c r="K19" s="13"/>
      <c r="L19" s="14" t="str">
        <f>IF(K19&gt;0,K19/$K$95,"")</f>
        <v/>
      </c>
      <c r="N19" s="12" t="str">
        <f t="shared" si="10"/>
        <v/>
      </c>
      <c r="O19" s="13"/>
      <c r="P19" s="14" t="str">
        <f>IF(O19&gt;0,O19/$O$95,"")</f>
        <v/>
      </c>
    </row>
    <row r="20" spans="1:16" x14ac:dyDescent="0.25">
      <c r="A20" s="2" t="s">
        <v>24</v>
      </c>
      <c r="B20" s="2">
        <v>2</v>
      </c>
      <c r="C20" s="15">
        <f t="shared" si="8"/>
        <v>1.32013201320132E-4</v>
      </c>
      <c r="D20" s="13">
        <v>1</v>
      </c>
      <c r="E20" s="14">
        <f t="shared" si="9"/>
        <v>2.9291154071470416E-4</v>
      </c>
      <c r="F20" s="2">
        <f t="shared" si="4"/>
        <v>3</v>
      </c>
      <c r="G20" s="12">
        <f t="shared" si="2"/>
        <v>1.6160310277957336E-4</v>
      </c>
      <c r="H20" s="16"/>
      <c r="I20" s="2">
        <v>1</v>
      </c>
      <c r="J20" s="12">
        <f t="shared" si="5"/>
        <v>4.3802014892685063E-4</v>
      </c>
      <c r="K20" s="13"/>
      <c r="L20" s="14" t="str">
        <f>IF(K20&gt;0,K20/$K$95,"")</f>
        <v/>
      </c>
      <c r="N20" s="12" t="str">
        <f t="shared" si="10"/>
        <v/>
      </c>
      <c r="O20" s="13"/>
      <c r="P20" s="14" t="str">
        <f>IF(O20&gt;0,O20/$O$95,"")</f>
        <v/>
      </c>
    </row>
    <row r="21" spans="1:16" x14ac:dyDescent="0.25">
      <c r="A21" s="2" t="s">
        <v>25</v>
      </c>
      <c r="B21" s="2">
        <v>11</v>
      </c>
      <c r="C21" s="15">
        <f t="shared" si="8"/>
        <v>7.260726072607261E-4</v>
      </c>
      <c r="D21" s="13">
        <v>4</v>
      </c>
      <c r="E21" s="14">
        <f t="shared" si="9"/>
        <v>1.1716461628588166E-3</v>
      </c>
      <c r="F21" s="2">
        <f t="shared" si="4"/>
        <v>15</v>
      </c>
      <c r="G21" s="12">
        <f t="shared" si="2"/>
        <v>8.0801551389786679E-4</v>
      </c>
      <c r="H21" s="16"/>
      <c r="I21" s="2">
        <v>3</v>
      </c>
      <c r="J21" s="12">
        <f t="shared" si="5"/>
        <v>1.3140604467805519E-3</v>
      </c>
      <c r="K21" s="13">
        <v>1</v>
      </c>
      <c r="L21" s="14">
        <f>IF(K21&gt;0,K21/$K$95,"")</f>
        <v>5.6850483229107444E-4</v>
      </c>
      <c r="M21" s="2">
        <v>1</v>
      </c>
      <c r="N21" s="12">
        <f t="shared" si="10"/>
        <v>1.3623978201634877E-3</v>
      </c>
      <c r="O21" s="13">
        <v>2</v>
      </c>
      <c r="P21" s="14">
        <f>IF(O21&gt;0,O21/$O$95,"")</f>
        <v>1.1976047904191617E-2</v>
      </c>
    </row>
    <row r="22" spans="1:16" x14ac:dyDescent="0.25">
      <c r="A22" s="2" t="s">
        <v>26</v>
      </c>
      <c r="B22" s="2">
        <v>1</v>
      </c>
      <c r="C22" s="15">
        <f t="shared" si="8"/>
        <v>6.6006600660066002E-5</v>
      </c>
      <c r="D22" s="13"/>
      <c r="E22" s="14" t="str">
        <f t="shared" si="9"/>
        <v xml:space="preserve"> </v>
      </c>
      <c r="F22" s="2">
        <f t="shared" si="4"/>
        <v>1</v>
      </c>
      <c r="G22" s="12">
        <f t="shared" si="2"/>
        <v>5.3867700926524454E-5</v>
      </c>
      <c r="H22" s="16"/>
      <c r="J22" s="12" t="str">
        <f t="shared" si="5"/>
        <v/>
      </c>
      <c r="K22" s="13"/>
      <c r="L22" s="14" t="str">
        <f>IF(K22&gt;0,K22/$K$95,"")</f>
        <v/>
      </c>
      <c r="N22" s="12" t="str">
        <f t="shared" si="10"/>
        <v/>
      </c>
      <c r="O22" s="13"/>
      <c r="P22" s="14" t="str">
        <f>IF(O22&gt;0,O22/$O$95,"")</f>
        <v/>
      </c>
    </row>
    <row r="23" spans="1:16" x14ac:dyDescent="0.25">
      <c r="A23" s="2" t="s">
        <v>27</v>
      </c>
      <c r="B23" s="2">
        <v>2</v>
      </c>
      <c r="C23" s="15"/>
      <c r="D23" s="13">
        <v>1</v>
      </c>
      <c r="E23" s="14"/>
      <c r="F23" s="2">
        <f>IF(B23+D23&gt;0,B23+D23," ")</f>
        <v>3</v>
      </c>
      <c r="G23" s="12">
        <f t="shared" si="2"/>
        <v>1.6160310277957336E-4</v>
      </c>
      <c r="H23" s="16"/>
      <c r="I23" s="2">
        <v>1</v>
      </c>
      <c r="J23" s="12">
        <f t="shared" si="5"/>
        <v>4.3802014892685063E-4</v>
      </c>
      <c r="K23" s="13">
        <v>1</v>
      </c>
      <c r="L23" s="14"/>
      <c r="N23" s="12"/>
      <c r="O23" s="13"/>
      <c r="P23" s="14"/>
    </row>
    <row r="24" spans="1:16" x14ac:dyDescent="0.25">
      <c r="A24" s="2" t="s">
        <v>28</v>
      </c>
      <c r="B24" s="2">
        <v>4</v>
      </c>
      <c r="C24" s="15">
        <f t="shared" ref="C24:C37" si="11">IF(B24&gt;0,B24/$B$95," ")</f>
        <v>2.6402640264026401E-4</v>
      </c>
      <c r="D24" s="13">
        <v>2</v>
      </c>
      <c r="E24" s="14">
        <f t="shared" ref="E24:E31" si="12">IF(D24&gt;0,D24/$D$95," ")</f>
        <v>5.8582308142940832E-4</v>
      </c>
      <c r="F24" s="2">
        <f t="shared" si="4"/>
        <v>6</v>
      </c>
      <c r="G24" s="12">
        <f t="shared" si="2"/>
        <v>3.2320620555914673E-4</v>
      </c>
      <c r="H24" s="16"/>
      <c r="I24" s="2">
        <v>3</v>
      </c>
      <c r="J24" s="12">
        <f t="shared" si="5"/>
        <v>1.3140604467805519E-3</v>
      </c>
      <c r="K24" s="13"/>
      <c r="L24" s="14" t="str">
        <f t="shared" ref="L24:L31" si="13">IF(K24&gt;0,K24/$K$95,"")</f>
        <v/>
      </c>
      <c r="N24" s="12" t="str">
        <f t="shared" ref="N24:N30" si="14">IF(M24&gt;0,M24/$M$95,"")</f>
        <v/>
      </c>
      <c r="O24" s="13">
        <v>1</v>
      </c>
      <c r="P24" s="14">
        <f t="shared" ref="P24:P31" si="15">IF(O24&gt;0,O24/$O$95,"")</f>
        <v>5.9880239520958087E-3</v>
      </c>
    </row>
    <row r="25" spans="1:16" x14ac:dyDescent="0.25">
      <c r="A25" s="2" t="s">
        <v>29</v>
      </c>
      <c r="B25" s="2">
        <v>20</v>
      </c>
      <c r="C25" s="15">
        <f t="shared" si="11"/>
        <v>1.3201320132013201E-3</v>
      </c>
      <c r="D25" s="13">
        <v>4</v>
      </c>
      <c r="E25" s="14">
        <f t="shared" si="12"/>
        <v>1.1716461628588166E-3</v>
      </c>
      <c r="F25" s="2">
        <f t="shared" si="4"/>
        <v>24</v>
      </c>
      <c r="G25" s="12">
        <f t="shared" si="2"/>
        <v>1.2928248222365869E-3</v>
      </c>
      <c r="H25" s="16"/>
      <c r="I25" s="2">
        <v>6</v>
      </c>
      <c r="J25" s="12">
        <f t="shared" si="5"/>
        <v>2.6281208935611039E-3</v>
      </c>
      <c r="K25" s="13">
        <v>1</v>
      </c>
      <c r="L25" s="14">
        <f t="shared" si="13"/>
        <v>5.6850483229107444E-4</v>
      </c>
      <c r="N25" s="12" t="str">
        <f t="shared" si="14"/>
        <v/>
      </c>
      <c r="O25" s="13"/>
      <c r="P25" s="14" t="str">
        <f t="shared" si="15"/>
        <v/>
      </c>
    </row>
    <row r="26" spans="1:16" x14ac:dyDescent="0.25">
      <c r="A26" s="2" t="s">
        <v>30</v>
      </c>
      <c r="B26" s="2">
        <v>10</v>
      </c>
      <c r="C26" s="15">
        <f t="shared" si="11"/>
        <v>6.6006600660066007E-4</v>
      </c>
      <c r="D26" s="13">
        <v>6</v>
      </c>
      <c r="E26" s="14">
        <f t="shared" si="12"/>
        <v>1.7574692442882249E-3</v>
      </c>
      <c r="F26" s="2">
        <f t="shared" si="4"/>
        <v>16</v>
      </c>
      <c r="G26" s="12">
        <f t="shared" si="2"/>
        <v>8.6188321482439127E-4</v>
      </c>
      <c r="H26" s="16"/>
      <c r="I26" s="2">
        <v>4</v>
      </c>
      <c r="J26" s="12">
        <f t="shared" si="5"/>
        <v>1.7520805957074025E-3</v>
      </c>
      <c r="K26" s="13"/>
      <c r="L26" s="14" t="str">
        <f t="shared" si="13"/>
        <v/>
      </c>
      <c r="N26" s="12" t="str">
        <f t="shared" si="14"/>
        <v/>
      </c>
      <c r="O26" s="13"/>
      <c r="P26" s="14" t="str">
        <f t="shared" si="15"/>
        <v/>
      </c>
    </row>
    <row r="27" spans="1:16" x14ac:dyDescent="0.25">
      <c r="A27" s="2" t="s">
        <v>31</v>
      </c>
      <c r="B27" s="2">
        <v>275</v>
      </c>
      <c r="C27" s="15">
        <f t="shared" si="11"/>
        <v>1.8151815181518153E-2</v>
      </c>
      <c r="D27" s="13">
        <v>126</v>
      </c>
      <c r="E27" s="14">
        <f t="shared" si="12"/>
        <v>3.6906854130052721E-2</v>
      </c>
      <c r="F27" s="2">
        <f t="shared" si="4"/>
        <v>401</v>
      </c>
      <c r="G27" s="12">
        <f t="shared" si="2"/>
        <v>2.1600948071536306E-2</v>
      </c>
      <c r="H27" s="16"/>
      <c r="I27" s="2">
        <v>50</v>
      </c>
      <c r="J27" s="12">
        <f t="shared" si="5"/>
        <v>2.1901007446342532E-2</v>
      </c>
      <c r="K27" s="13">
        <v>52</v>
      </c>
      <c r="L27" s="14">
        <f t="shared" si="13"/>
        <v>2.9562251279135872E-2</v>
      </c>
      <c r="M27" s="2">
        <v>22</v>
      </c>
      <c r="N27" s="12">
        <f t="shared" si="14"/>
        <v>2.9972752043596729E-2</v>
      </c>
      <c r="O27" s="13">
        <v>7</v>
      </c>
      <c r="P27" s="14">
        <f t="shared" si="15"/>
        <v>4.1916167664670656E-2</v>
      </c>
    </row>
    <row r="28" spans="1:16" x14ac:dyDescent="0.25">
      <c r="A28" s="2" t="s">
        <v>32</v>
      </c>
      <c r="B28" s="2">
        <v>3</v>
      </c>
      <c r="C28" s="15">
        <f t="shared" si="11"/>
        <v>1.9801980198019803E-4</v>
      </c>
      <c r="D28" s="13"/>
      <c r="E28" s="14" t="str">
        <f t="shared" si="12"/>
        <v xml:space="preserve"> </v>
      </c>
      <c r="F28" s="2">
        <f t="shared" si="4"/>
        <v>3</v>
      </c>
      <c r="G28" s="12">
        <f t="shared" si="2"/>
        <v>1.6160310277957336E-4</v>
      </c>
      <c r="H28" s="16"/>
      <c r="I28" s="2">
        <v>1</v>
      </c>
      <c r="J28" s="12">
        <f t="shared" si="5"/>
        <v>4.3802014892685063E-4</v>
      </c>
      <c r="K28" s="13"/>
      <c r="L28" s="14" t="str">
        <f t="shared" si="13"/>
        <v/>
      </c>
      <c r="N28" s="12" t="str">
        <f t="shared" si="14"/>
        <v/>
      </c>
      <c r="O28" s="13"/>
      <c r="P28" s="14" t="str">
        <f t="shared" si="15"/>
        <v/>
      </c>
    </row>
    <row r="29" spans="1:16" x14ac:dyDescent="0.25">
      <c r="A29" s="2" t="s">
        <v>33</v>
      </c>
      <c r="B29" s="2">
        <v>8</v>
      </c>
      <c r="C29" s="15">
        <f t="shared" si="11"/>
        <v>5.2805280528052802E-4</v>
      </c>
      <c r="D29" s="13">
        <v>8</v>
      </c>
      <c r="E29" s="14">
        <f t="shared" si="12"/>
        <v>2.3432923257176333E-3</v>
      </c>
      <c r="F29" s="2">
        <f t="shared" si="4"/>
        <v>16</v>
      </c>
      <c r="G29" s="12">
        <f t="shared" si="2"/>
        <v>8.6188321482439127E-4</v>
      </c>
      <c r="H29" s="16"/>
      <c r="I29" s="2">
        <v>3</v>
      </c>
      <c r="J29" s="12">
        <f t="shared" si="5"/>
        <v>1.3140604467805519E-3</v>
      </c>
      <c r="K29" s="13"/>
      <c r="L29" s="14" t="str">
        <f t="shared" si="13"/>
        <v/>
      </c>
      <c r="M29" s="2">
        <v>1</v>
      </c>
      <c r="N29" s="12">
        <f t="shared" si="14"/>
        <v>1.3623978201634877E-3</v>
      </c>
      <c r="O29" s="13">
        <v>1</v>
      </c>
      <c r="P29" s="14">
        <f t="shared" si="15"/>
        <v>5.9880239520958087E-3</v>
      </c>
    </row>
    <row r="30" spans="1:16" x14ac:dyDescent="0.25">
      <c r="A30" s="2" t="s">
        <v>34</v>
      </c>
      <c r="B30" s="2">
        <v>2</v>
      </c>
      <c r="C30" s="15">
        <f t="shared" si="11"/>
        <v>1.32013201320132E-4</v>
      </c>
      <c r="D30" s="13">
        <v>1</v>
      </c>
      <c r="E30" s="14">
        <f t="shared" si="12"/>
        <v>2.9291154071470416E-4</v>
      </c>
      <c r="F30" s="2">
        <f t="shared" si="4"/>
        <v>3</v>
      </c>
      <c r="G30" s="12">
        <f t="shared" si="2"/>
        <v>1.6160310277957336E-4</v>
      </c>
      <c r="H30" s="16"/>
      <c r="J30" s="12" t="str">
        <f t="shared" si="5"/>
        <v/>
      </c>
      <c r="K30" s="13"/>
      <c r="L30" s="14" t="str">
        <f t="shared" si="13"/>
        <v/>
      </c>
      <c r="M30" s="2">
        <v>1</v>
      </c>
      <c r="N30" s="12">
        <f t="shared" si="14"/>
        <v>1.3623978201634877E-3</v>
      </c>
      <c r="O30" s="13"/>
      <c r="P30" s="14" t="str">
        <f t="shared" si="15"/>
        <v/>
      </c>
    </row>
    <row r="31" spans="1:16" x14ac:dyDescent="0.25">
      <c r="A31" s="2" t="s">
        <v>35</v>
      </c>
      <c r="B31" s="2">
        <v>16</v>
      </c>
      <c r="C31" s="15">
        <f t="shared" si="11"/>
        <v>1.056105610561056E-3</v>
      </c>
      <c r="D31" s="13">
        <v>1</v>
      </c>
      <c r="E31" s="14">
        <f t="shared" si="12"/>
        <v>2.9291154071470416E-4</v>
      </c>
      <c r="F31" s="2">
        <f t="shared" si="4"/>
        <v>17</v>
      </c>
      <c r="G31" s="12">
        <f t="shared" si="2"/>
        <v>9.1575091575091575E-4</v>
      </c>
      <c r="H31" s="16"/>
      <c r="I31" s="2">
        <v>8</v>
      </c>
      <c r="J31" s="12">
        <f t="shared" si="5"/>
        <v>3.504161191414805E-3</v>
      </c>
      <c r="K31" s="13"/>
      <c r="L31" s="14" t="str">
        <f t="shared" si="13"/>
        <v/>
      </c>
      <c r="N31" s="12"/>
      <c r="O31" s="13"/>
      <c r="P31" s="14" t="str">
        <f t="shared" si="15"/>
        <v/>
      </c>
    </row>
    <row r="32" spans="1:16" x14ac:dyDescent="0.25">
      <c r="A32" s="2" t="s">
        <v>36</v>
      </c>
      <c r="B32" s="2">
        <v>1</v>
      </c>
      <c r="C32" s="15">
        <f t="shared" si="11"/>
        <v>6.6006600660066002E-5</v>
      </c>
      <c r="D32" s="13">
        <v>2</v>
      </c>
      <c r="E32" s="14"/>
      <c r="F32" s="2">
        <f>IF(B32+D32&gt;0,B32+D32," ")</f>
        <v>3</v>
      </c>
      <c r="G32" s="12">
        <f t="shared" si="2"/>
        <v>1.6160310277957336E-4</v>
      </c>
      <c r="H32" s="16"/>
      <c r="I32" s="2">
        <v>1</v>
      </c>
      <c r="J32" s="12">
        <f t="shared" si="5"/>
        <v>4.3802014892685063E-4</v>
      </c>
      <c r="K32" s="13"/>
      <c r="L32" s="14"/>
      <c r="M32" s="2">
        <v>1</v>
      </c>
      <c r="N32" s="12"/>
      <c r="O32" s="13"/>
      <c r="P32" s="14"/>
    </row>
    <row r="33" spans="1:16" x14ac:dyDescent="0.25">
      <c r="A33" s="2" t="s">
        <v>37</v>
      </c>
      <c r="B33" s="2">
        <v>23</v>
      </c>
      <c r="C33" s="15">
        <f t="shared" si="11"/>
        <v>1.5181518151815181E-3</v>
      </c>
      <c r="D33" s="13">
        <v>5</v>
      </c>
      <c r="E33" s="14">
        <f>IF(D33&gt;0,D33/$D$95," ")</f>
        <v>1.4645577035735209E-3</v>
      </c>
      <c r="F33" s="2">
        <f t="shared" si="4"/>
        <v>28</v>
      </c>
      <c r="G33" s="12">
        <f t="shared" si="2"/>
        <v>1.5082956259426848E-3</v>
      </c>
      <c r="H33" s="16"/>
      <c r="I33" s="2">
        <v>5</v>
      </c>
      <c r="J33" s="12">
        <f t="shared" si="5"/>
        <v>2.1901007446342531E-3</v>
      </c>
      <c r="K33" s="13"/>
      <c r="L33" s="14" t="str">
        <f>IF(K33&gt;0,K33/$K$95,"")</f>
        <v/>
      </c>
      <c r="M33" s="2">
        <v>1</v>
      </c>
      <c r="N33" s="12">
        <f>IF(M33&gt;0,M33/$M$95,"")</f>
        <v>1.3623978201634877E-3</v>
      </c>
      <c r="O33" s="13"/>
      <c r="P33" s="14" t="str">
        <f>IF(O33&gt;0,O33/$O$95,"")</f>
        <v/>
      </c>
    </row>
    <row r="34" spans="1:16" x14ac:dyDescent="0.25">
      <c r="A34" s="2" t="s">
        <v>38</v>
      </c>
      <c r="B34" s="2">
        <v>51</v>
      </c>
      <c r="C34" s="15">
        <f t="shared" si="11"/>
        <v>3.3663366336633663E-3</v>
      </c>
      <c r="D34" s="13">
        <v>14</v>
      </c>
      <c r="E34" s="14">
        <f>IF(D34&gt;0,D34/$D$95," ")</f>
        <v>4.1007615700058581E-3</v>
      </c>
      <c r="F34" s="2">
        <f t="shared" si="4"/>
        <v>65</v>
      </c>
      <c r="G34" s="12">
        <f t="shared" si="2"/>
        <v>3.5014005602240898E-3</v>
      </c>
      <c r="H34" s="16"/>
      <c r="I34" s="2">
        <v>11</v>
      </c>
      <c r="J34" s="12">
        <f t="shared" si="5"/>
        <v>4.8182216381953569E-3</v>
      </c>
      <c r="K34" s="13">
        <v>10</v>
      </c>
      <c r="L34" s="14">
        <f>IF(K34&gt;0,K34/$K$95,"")</f>
        <v>5.6850483229107449E-3</v>
      </c>
      <c r="M34" s="2">
        <v>1</v>
      </c>
      <c r="N34" s="12">
        <f>IF(M34&gt;0,M34/$M$95,"")</f>
        <v>1.3623978201634877E-3</v>
      </c>
      <c r="O34" s="13"/>
      <c r="P34" s="14" t="str">
        <f>IF(O34&gt;0,O34/$O$95,"")</f>
        <v/>
      </c>
    </row>
    <row r="35" spans="1:16" x14ac:dyDescent="0.25">
      <c r="A35" s="2" t="s">
        <v>39</v>
      </c>
      <c r="B35" s="2">
        <v>8</v>
      </c>
      <c r="C35" s="15">
        <f t="shared" si="11"/>
        <v>5.2805280528052802E-4</v>
      </c>
      <c r="D35" s="13">
        <v>2</v>
      </c>
      <c r="E35" s="14">
        <f>IF(D35&gt;0,D35/$D$95," ")</f>
        <v>5.8582308142940832E-4</v>
      </c>
      <c r="F35" s="2">
        <f t="shared" si="4"/>
        <v>10</v>
      </c>
      <c r="G35" s="12">
        <f t="shared" si="2"/>
        <v>5.386770092652446E-4</v>
      </c>
      <c r="H35" s="16"/>
      <c r="I35" s="2">
        <v>2</v>
      </c>
      <c r="J35" s="12">
        <f t="shared" si="5"/>
        <v>8.7604029785370125E-4</v>
      </c>
      <c r="K35" s="13">
        <v>1</v>
      </c>
      <c r="L35" s="14">
        <f>IF(K35&gt;0,K35/$K$95,"")</f>
        <v>5.6850483229107444E-4</v>
      </c>
      <c r="N35" s="12" t="str">
        <f>IF(M35&gt;0,M35/$M$95,"")</f>
        <v/>
      </c>
      <c r="O35" s="13"/>
      <c r="P35" s="14" t="str">
        <f>IF(O35&gt;0,O35/$O$95,"")</f>
        <v/>
      </c>
    </row>
    <row r="36" spans="1:16" x14ac:dyDescent="0.25">
      <c r="A36" s="2" t="s">
        <v>40</v>
      </c>
      <c r="B36" s="2">
        <v>10</v>
      </c>
      <c r="C36" s="15">
        <f t="shared" si="11"/>
        <v>6.6006600660066007E-4</v>
      </c>
      <c r="D36" s="13"/>
      <c r="E36" s="14" t="str">
        <f>IF(D36&gt;0,D36/$D$95," ")</f>
        <v xml:space="preserve"> </v>
      </c>
      <c r="F36" s="2">
        <f t="shared" si="4"/>
        <v>10</v>
      </c>
      <c r="G36" s="12">
        <f t="shared" si="2"/>
        <v>5.386770092652446E-4</v>
      </c>
      <c r="H36" s="16"/>
      <c r="I36" s="2">
        <v>4</v>
      </c>
      <c r="J36" s="12">
        <f t="shared" si="5"/>
        <v>1.7520805957074025E-3</v>
      </c>
      <c r="K36" s="13"/>
      <c r="L36" s="14" t="str">
        <f>IF(K36&gt;0,K36/$K$95,"")</f>
        <v/>
      </c>
      <c r="N36" s="12" t="str">
        <f>IF(M36&gt;0,M36/$M$95,"")</f>
        <v/>
      </c>
      <c r="O36" s="13"/>
      <c r="P36" s="14" t="str">
        <f>IF(O36&gt;0,O36/$O$95,"")</f>
        <v/>
      </c>
    </row>
    <row r="37" spans="1:16" x14ac:dyDescent="0.25">
      <c r="A37" s="2" t="s">
        <v>41</v>
      </c>
      <c r="B37" s="2">
        <v>7</v>
      </c>
      <c r="C37" s="15">
        <f t="shared" si="11"/>
        <v>4.6204620462046204E-4</v>
      </c>
      <c r="D37" s="13">
        <v>1</v>
      </c>
      <c r="E37" s="14">
        <f>IF(D37&gt;0,D37/$D$95," ")</f>
        <v>2.9291154071470416E-4</v>
      </c>
      <c r="F37" s="2">
        <f t="shared" si="4"/>
        <v>8</v>
      </c>
      <c r="G37" s="12">
        <f t="shared" si="2"/>
        <v>4.3094160741219563E-4</v>
      </c>
      <c r="H37" s="16"/>
      <c r="I37" s="2">
        <v>3</v>
      </c>
      <c r="J37" s="12">
        <f t="shared" si="5"/>
        <v>1.3140604467805519E-3</v>
      </c>
      <c r="K37" s="13">
        <v>1</v>
      </c>
      <c r="L37" s="14">
        <f>IF(K37&gt;0,K37/$K$95,"")</f>
        <v>5.6850483229107444E-4</v>
      </c>
      <c r="N37" s="12" t="str">
        <f>IF(M37&gt;0,M37/$M$95,"")</f>
        <v/>
      </c>
      <c r="O37" s="13"/>
      <c r="P37" s="14" t="str">
        <f>IF(O37&gt;0,O37/$O$95,"")</f>
        <v/>
      </c>
    </row>
    <row r="38" spans="1:16" x14ac:dyDescent="0.25">
      <c r="A38" s="2" t="s">
        <v>42</v>
      </c>
      <c r="B38" s="2">
        <v>19</v>
      </c>
      <c r="C38" s="15"/>
      <c r="D38" s="13">
        <v>4</v>
      </c>
      <c r="E38" s="14"/>
      <c r="F38" s="2">
        <f t="shared" si="4"/>
        <v>23</v>
      </c>
      <c r="G38" s="12"/>
      <c r="H38" s="16"/>
      <c r="I38" s="2">
        <v>7</v>
      </c>
      <c r="J38" s="12"/>
      <c r="K38" s="13"/>
      <c r="L38" s="14"/>
      <c r="M38" s="2">
        <v>1</v>
      </c>
      <c r="N38" s="12"/>
      <c r="O38" s="13"/>
      <c r="P38" s="14"/>
    </row>
    <row r="39" spans="1:16" x14ac:dyDescent="0.25">
      <c r="A39" s="2" t="s">
        <v>43</v>
      </c>
      <c r="B39" s="2">
        <v>31</v>
      </c>
      <c r="C39" s="15">
        <f t="shared" ref="C39:C44" si="16">IF(B39&gt;0,B39/$B$95," ")</f>
        <v>2.0462046204620461E-3</v>
      </c>
      <c r="D39" s="13">
        <v>12</v>
      </c>
      <c r="E39" s="14">
        <f>IF(D39&gt;0,D39/$D$95," ")</f>
        <v>3.5149384885764497E-3</v>
      </c>
      <c r="F39" s="2">
        <f t="shared" si="4"/>
        <v>43</v>
      </c>
      <c r="G39" s="12">
        <f t="shared" ref="G39:G49" si="17">IF(F39&gt;0,F39/$F$95," ")</f>
        <v>2.3163111398405516E-3</v>
      </c>
      <c r="H39" s="16"/>
      <c r="I39" s="2">
        <v>10</v>
      </c>
      <c r="J39" s="12">
        <f>IF(I39&gt;0,I39/$I$95,"")</f>
        <v>4.3802014892685062E-3</v>
      </c>
      <c r="K39" s="13">
        <v>3</v>
      </c>
      <c r="L39" s="14">
        <f>IF(K39&gt;0,K39/$K$95,"")</f>
        <v>1.7055144968732233E-3</v>
      </c>
      <c r="M39" s="2">
        <v>3</v>
      </c>
      <c r="N39" s="12">
        <f>IF(M39&gt;0,M39/$M$95,"")</f>
        <v>4.0871934604904629E-3</v>
      </c>
      <c r="O39" s="13">
        <v>2</v>
      </c>
      <c r="P39" s="14">
        <f>IF(O39&gt;0,O39/$O$95,"")</f>
        <v>1.1976047904191617E-2</v>
      </c>
    </row>
    <row r="40" spans="1:16" x14ac:dyDescent="0.25">
      <c r="A40" s="2" t="s">
        <v>44</v>
      </c>
      <c r="B40" s="2">
        <v>1</v>
      </c>
      <c r="C40" s="15">
        <f t="shared" si="16"/>
        <v>6.6006600660066002E-5</v>
      </c>
      <c r="D40" s="13"/>
      <c r="E40" s="14" t="str">
        <f>IF(D40&gt;0,D40/$D$95," ")</f>
        <v xml:space="preserve"> </v>
      </c>
      <c r="F40" s="2">
        <f t="shared" si="4"/>
        <v>1</v>
      </c>
      <c r="G40" s="12">
        <f t="shared" si="17"/>
        <v>5.3867700926524454E-5</v>
      </c>
      <c r="H40" s="16"/>
      <c r="J40" s="12" t="str">
        <f>IF(I40&gt;0,I40/$I$95,"")</f>
        <v/>
      </c>
      <c r="K40" s="13"/>
      <c r="L40" s="14" t="str">
        <f>IF(K40&gt;0,K40/$K$95,"")</f>
        <v/>
      </c>
      <c r="N40" s="12" t="str">
        <f>IF(M40&gt;0,M40/$M$95,"")</f>
        <v/>
      </c>
      <c r="O40" s="13"/>
      <c r="P40" s="14" t="str">
        <f>IF(O40&gt;0,O40/$O$95,"")</f>
        <v/>
      </c>
    </row>
    <row r="41" spans="1:16" x14ac:dyDescent="0.25">
      <c r="A41" s="2" t="s">
        <v>45</v>
      </c>
      <c r="B41" s="2">
        <v>59</v>
      </c>
      <c r="C41" s="15">
        <f t="shared" si="16"/>
        <v>3.8943894389438945E-3</v>
      </c>
      <c r="D41" s="13">
        <v>10</v>
      </c>
      <c r="E41" s="14">
        <f>IF(D41&gt;0,D41/$D$95," ")</f>
        <v>2.9291154071470417E-3</v>
      </c>
      <c r="F41" s="2">
        <f t="shared" si="4"/>
        <v>69</v>
      </c>
      <c r="G41" s="12">
        <f t="shared" si="17"/>
        <v>3.7168713639301873E-3</v>
      </c>
      <c r="H41" s="16"/>
      <c r="I41" s="2">
        <v>10</v>
      </c>
      <c r="J41" s="12">
        <f>IF(I41&gt;0,I41/$I$95,"")</f>
        <v>4.3802014892685062E-3</v>
      </c>
      <c r="K41" s="13">
        <v>8</v>
      </c>
      <c r="L41" s="14">
        <f>IF(K41&gt;0,K41/$K$95,"")</f>
        <v>4.5480386583285955E-3</v>
      </c>
      <c r="M41" s="2">
        <v>3</v>
      </c>
      <c r="N41" s="12">
        <f>IF(M41&gt;0,M41/$M$95,"")</f>
        <v>4.0871934604904629E-3</v>
      </c>
      <c r="O41" s="13">
        <v>1</v>
      </c>
      <c r="P41" s="14">
        <f>IF(O41&gt;0,O41/$O$95,"")</f>
        <v>5.9880239520958087E-3</v>
      </c>
    </row>
    <row r="42" spans="1:16" x14ac:dyDescent="0.25">
      <c r="A42" s="2" t="s">
        <v>46</v>
      </c>
      <c r="C42" s="15" t="str">
        <f t="shared" si="16"/>
        <v xml:space="preserve"> </v>
      </c>
      <c r="D42" s="13">
        <v>1</v>
      </c>
      <c r="E42" s="14">
        <f>IF(D42&gt;0,D42/$D$95," ")</f>
        <v>2.9291154071470416E-4</v>
      </c>
      <c r="F42" s="2">
        <f t="shared" si="4"/>
        <v>1</v>
      </c>
      <c r="G42" s="12">
        <f t="shared" si="17"/>
        <v>5.3867700926524454E-5</v>
      </c>
      <c r="H42" s="16"/>
      <c r="J42" s="12" t="str">
        <f>IF(I42&gt;0,I42/$I$95,"")</f>
        <v/>
      </c>
      <c r="K42" s="13"/>
      <c r="L42" s="14"/>
      <c r="N42" s="12"/>
      <c r="O42" s="13"/>
      <c r="P42" s="14" t="str">
        <f>IF(O42&gt;0,O42/$O$95,"")</f>
        <v/>
      </c>
    </row>
    <row r="43" spans="1:16" x14ac:dyDescent="0.25">
      <c r="A43" s="2" t="s">
        <v>47</v>
      </c>
      <c r="B43" s="2">
        <v>286</v>
      </c>
      <c r="C43" s="15">
        <f t="shared" si="16"/>
        <v>1.8877887788778878E-2</v>
      </c>
      <c r="D43" s="13">
        <v>43</v>
      </c>
      <c r="E43" s="14">
        <f>IF(D43&gt;0,D43/$D$95," ")</f>
        <v>1.2595196250732278E-2</v>
      </c>
      <c r="F43" s="2">
        <f t="shared" si="4"/>
        <v>329</v>
      </c>
      <c r="G43" s="12">
        <f t="shared" si="17"/>
        <v>1.7722473604826545E-2</v>
      </c>
      <c r="H43" s="16"/>
      <c r="I43" s="2">
        <v>47</v>
      </c>
      <c r="J43" s="12">
        <f>IF(I43&gt;0,I43/$I$95,"")</f>
        <v>2.058694699956198E-2</v>
      </c>
      <c r="K43" s="13">
        <v>19</v>
      </c>
      <c r="L43" s="14">
        <f>IF(K43&gt;0,K43/$K$95,"")</f>
        <v>1.0801591813530414E-2</v>
      </c>
      <c r="M43" s="2">
        <v>13</v>
      </c>
      <c r="N43" s="12">
        <f>IF(M43&gt;0,M43/$M$95,"")</f>
        <v>1.7711171662125342E-2</v>
      </c>
      <c r="O43" s="13"/>
      <c r="P43" s="14" t="str">
        <f>IF(O43&gt;0,O43/$O$95,"")</f>
        <v/>
      </c>
    </row>
    <row r="44" spans="1:16" x14ac:dyDescent="0.25">
      <c r="A44" s="2" t="s">
        <v>48</v>
      </c>
      <c r="B44" s="2">
        <v>3</v>
      </c>
      <c r="C44" s="15">
        <f t="shared" si="16"/>
        <v>1.9801980198019803E-4</v>
      </c>
      <c r="D44" s="13">
        <v>1</v>
      </c>
      <c r="E44" s="14"/>
      <c r="F44" s="2">
        <f>IF(B44+D44&gt;0,B44+D44," ")</f>
        <v>4</v>
      </c>
      <c r="G44" s="12">
        <f t="shared" si="17"/>
        <v>2.1547080370609782E-4</v>
      </c>
      <c r="H44" s="16"/>
      <c r="J44" s="12"/>
      <c r="K44" s="13"/>
      <c r="L44" s="14"/>
      <c r="N44" s="12"/>
      <c r="O44" s="13"/>
      <c r="P44" s="14"/>
    </row>
    <row r="45" spans="1:16" x14ac:dyDescent="0.25">
      <c r="A45" s="2" t="s">
        <v>49</v>
      </c>
      <c r="B45" s="2">
        <v>24</v>
      </c>
      <c r="C45" s="15"/>
      <c r="D45" s="13">
        <v>3</v>
      </c>
      <c r="E45" s="14"/>
      <c r="F45" s="2">
        <f>IF(B45+D45&gt;0,B45+D45," ")</f>
        <v>27</v>
      </c>
      <c r="G45" s="12">
        <f t="shared" si="17"/>
        <v>1.4544279250161603E-3</v>
      </c>
      <c r="H45" s="16"/>
      <c r="I45" s="2">
        <v>1</v>
      </c>
      <c r="J45" s="12"/>
      <c r="K45" s="13">
        <v>4</v>
      </c>
      <c r="L45" s="14"/>
      <c r="M45" s="2">
        <v>1</v>
      </c>
      <c r="N45" s="12"/>
      <c r="O45" s="13"/>
      <c r="P45" s="14"/>
    </row>
    <row r="46" spans="1:16" x14ac:dyDescent="0.25">
      <c r="A46" s="2" t="s">
        <v>50</v>
      </c>
      <c r="B46" s="2">
        <v>104</v>
      </c>
      <c r="C46" s="15">
        <f>IF(B46&gt;0,B46/$B$95," ")</f>
        <v>6.8646864686468644E-3</v>
      </c>
      <c r="D46" s="13">
        <v>22</v>
      </c>
      <c r="E46" s="14">
        <f>IF(D46&gt;0,D46/$D$95," ")</f>
        <v>6.4440538957234918E-3</v>
      </c>
      <c r="F46" s="2">
        <f t="shared" si="4"/>
        <v>126</v>
      </c>
      <c r="G46" s="12">
        <f t="shared" si="17"/>
        <v>6.7873303167420816E-3</v>
      </c>
      <c r="H46" s="16"/>
      <c r="I46" s="2">
        <v>18</v>
      </c>
      <c r="J46" s="12">
        <f>IF(I46&gt;0,I46/$I$95,"")</f>
        <v>7.8843626806833107E-3</v>
      </c>
      <c r="K46" s="13">
        <v>7</v>
      </c>
      <c r="L46" s="14">
        <f>IF(K46&gt;0,K46/$K$95,"")</f>
        <v>3.9795338260375217E-3</v>
      </c>
      <c r="M46" s="2">
        <v>3</v>
      </c>
      <c r="N46" s="12">
        <f>IF(M46&gt;0,M46/$M$95,"")</f>
        <v>4.0871934604904629E-3</v>
      </c>
      <c r="O46" s="13">
        <v>3</v>
      </c>
      <c r="P46" s="14">
        <f>IF(O46&gt;0,O46/$O$95,"")</f>
        <v>1.7964071856287425E-2</v>
      </c>
    </row>
    <row r="47" spans="1:16" x14ac:dyDescent="0.25">
      <c r="A47" s="2" t="s">
        <v>51</v>
      </c>
      <c r="B47" s="2">
        <v>1</v>
      </c>
      <c r="C47" s="15">
        <f>IF(B47&gt;0,B47/$B$95," ")</f>
        <v>6.6006600660066002E-5</v>
      </c>
      <c r="D47" s="13">
        <v>2</v>
      </c>
      <c r="E47" s="14">
        <f>IF(D47&gt;0,D47/$D$95," ")</f>
        <v>5.8582308142940832E-4</v>
      </c>
      <c r="F47" s="2">
        <f t="shared" si="4"/>
        <v>3</v>
      </c>
      <c r="G47" s="12">
        <f t="shared" si="17"/>
        <v>1.6160310277957336E-4</v>
      </c>
      <c r="H47" s="16"/>
      <c r="I47" s="2">
        <v>1</v>
      </c>
      <c r="J47" s="12">
        <f>IF(I47&gt;0,I47/$I$95,"")</f>
        <v>4.3802014892685063E-4</v>
      </c>
      <c r="K47" s="13"/>
      <c r="L47" s="14" t="str">
        <f>IF(K47&gt;0,K47/$K$95,"")</f>
        <v/>
      </c>
      <c r="M47" s="2">
        <v>1</v>
      </c>
      <c r="N47" s="12">
        <f>IF(M47&gt;0,M47/$M$95,"")</f>
        <v>1.3623978201634877E-3</v>
      </c>
      <c r="O47" s="13"/>
      <c r="P47" s="14" t="str">
        <f>IF(O47&gt;0,O47/$O$95,"")</f>
        <v/>
      </c>
    </row>
    <row r="48" spans="1:16" x14ac:dyDescent="0.25">
      <c r="A48" s="2" t="s">
        <v>52</v>
      </c>
      <c r="B48" s="2">
        <v>5075</v>
      </c>
      <c r="C48" s="15">
        <f>IF(B48&gt;0,B48/$B$95," ")</f>
        <v>0.33498349834983498</v>
      </c>
      <c r="D48" s="13">
        <v>831</v>
      </c>
      <c r="E48" s="14">
        <f>IF(D48&gt;0,D48/$D$95," ")</f>
        <v>0.24340949033391915</v>
      </c>
      <c r="F48" s="2">
        <f t="shared" si="4"/>
        <v>5906</v>
      </c>
      <c r="G48" s="12">
        <f t="shared" si="17"/>
        <v>0.31814264167205342</v>
      </c>
      <c r="H48" s="16"/>
      <c r="I48" s="2">
        <v>712</v>
      </c>
      <c r="J48" s="12">
        <f>IF(I48&gt;0,I48/$I$95,"")</f>
        <v>0.31187034603591768</v>
      </c>
      <c r="K48" s="13">
        <v>557</v>
      </c>
      <c r="L48" s="14">
        <f>IF(K48&gt;0,K48/$K$95,"")</f>
        <v>0.31665719158612848</v>
      </c>
      <c r="M48" s="2">
        <v>193</v>
      </c>
      <c r="N48" s="12">
        <f>IF(M48&gt;0,M48/$M$95,"")</f>
        <v>0.26294277929155313</v>
      </c>
      <c r="O48" s="13">
        <v>39</v>
      </c>
      <c r="P48" s="14">
        <f>IF(O48&gt;0,O48/$O$95,"")</f>
        <v>0.23353293413173654</v>
      </c>
    </row>
    <row r="49" spans="1:16" x14ac:dyDescent="0.25">
      <c r="A49" s="2" t="s">
        <v>53</v>
      </c>
      <c r="B49" s="2">
        <v>1</v>
      </c>
      <c r="C49" s="15">
        <f>IF(B49&gt;0,B49/$B$95," ")</f>
        <v>6.6006600660066002E-5</v>
      </c>
      <c r="D49" s="13"/>
      <c r="E49" s="14" t="str">
        <f>IF(D49&gt;0,D49/$D$95," ")</f>
        <v xml:space="preserve"> </v>
      </c>
      <c r="F49" s="2">
        <f t="shared" si="4"/>
        <v>1</v>
      </c>
      <c r="G49" s="12">
        <f t="shared" si="17"/>
        <v>5.3867700926524454E-5</v>
      </c>
      <c r="H49" s="16"/>
      <c r="J49" s="12" t="str">
        <f>IF(I49&gt;0,I49/$I$95,"")</f>
        <v/>
      </c>
      <c r="K49" s="13"/>
      <c r="L49" s="14" t="str">
        <f>IF(K49&gt;0,K49/$K$95,"")</f>
        <v/>
      </c>
      <c r="N49" s="12" t="str">
        <f>IF(M49&gt;0,M49/$M$95,"")</f>
        <v/>
      </c>
      <c r="O49" s="13"/>
      <c r="P49" s="14" t="str">
        <f>IF(O49&gt;0,O49/$O$95,"")</f>
        <v/>
      </c>
    </row>
    <row r="50" spans="1:16" x14ac:dyDescent="0.25">
      <c r="A50" s="2" t="s">
        <v>54</v>
      </c>
      <c r="B50" s="2">
        <v>2</v>
      </c>
      <c r="C50" s="15"/>
      <c r="D50" s="13">
        <v>6</v>
      </c>
      <c r="E50" s="14"/>
      <c r="G50" s="12"/>
      <c r="H50" s="16"/>
      <c r="J50" s="12"/>
      <c r="K50" s="13"/>
      <c r="L50" s="14"/>
      <c r="M50" s="2">
        <v>1</v>
      </c>
      <c r="N50" s="12"/>
      <c r="O50" s="13"/>
      <c r="P50" s="14"/>
    </row>
    <row r="51" spans="1:16" x14ac:dyDescent="0.25">
      <c r="A51" s="2" t="s">
        <v>55</v>
      </c>
      <c r="B51" s="2">
        <v>8</v>
      </c>
      <c r="C51" s="15">
        <f t="shared" ref="C51:C68" si="18">IF(B51&gt;0,B51/$B$95," ")</f>
        <v>5.2805280528052802E-4</v>
      </c>
      <c r="D51" s="13"/>
      <c r="E51" s="14" t="str">
        <f t="shared" ref="E51:E68" si="19">IF(D51&gt;0,D51/$D$95," ")</f>
        <v xml:space="preserve"> </v>
      </c>
      <c r="F51" s="2">
        <f t="shared" si="4"/>
        <v>8</v>
      </c>
      <c r="G51" s="12">
        <f t="shared" ref="G51:G82" si="20">IF(F51&gt;0,F51/$F$95," ")</f>
        <v>4.3094160741219563E-4</v>
      </c>
      <c r="H51" s="16"/>
      <c r="I51" s="2">
        <v>3</v>
      </c>
      <c r="J51" s="12"/>
      <c r="K51" s="13">
        <v>1</v>
      </c>
      <c r="L51" s="14">
        <f>IF(K51&gt;0,K51/$K$95,"")</f>
        <v>5.6850483229107444E-4</v>
      </c>
      <c r="N51" s="12"/>
      <c r="O51" s="13"/>
      <c r="P51" s="14" t="str">
        <f t="shared" ref="P51:P68" si="21">IF(O51&gt;0,O51/$O$95,"")</f>
        <v/>
      </c>
    </row>
    <row r="52" spans="1:16" x14ac:dyDescent="0.25">
      <c r="A52" s="2" t="s">
        <v>56</v>
      </c>
      <c r="B52" s="2">
        <v>3</v>
      </c>
      <c r="C52" s="18">
        <f t="shared" si="18"/>
        <v>1.9801980198019803E-4</v>
      </c>
      <c r="D52" s="13">
        <v>1</v>
      </c>
      <c r="E52" s="14">
        <f t="shared" si="19"/>
        <v>2.9291154071470416E-4</v>
      </c>
      <c r="F52" s="2">
        <f t="shared" si="4"/>
        <v>4</v>
      </c>
      <c r="G52" s="12">
        <f t="shared" si="20"/>
        <v>2.1547080370609782E-4</v>
      </c>
      <c r="H52" s="16"/>
      <c r="I52" s="2">
        <v>1</v>
      </c>
      <c r="J52" s="12">
        <f>IF(I52&gt;0,I52/$I$95,"")</f>
        <v>4.3802014892685063E-4</v>
      </c>
      <c r="K52" s="13">
        <v>1</v>
      </c>
      <c r="L52" s="14">
        <f>IF(K52&gt;0,K52/$K$95,"")</f>
        <v>5.6850483229107444E-4</v>
      </c>
      <c r="M52" s="2">
        <v>1</v>
      </c>
      <c r="N52" s="12">
        <f>IF(M52&gt;0,M52/$M$95,"")</f>
        <v>1.3623978201634877E-3</v>
      </c>
      <c r="O52" s="13"/>
      <c r="P52" s="14" t="str">
        <f t="shared" si="21"/>
        <v/>
      </c>
    </row>
    <row r="53" spans="1:16" x14ac:dyDescent="0.25">
      <c r="A53" s="2" t="s">
        <v>57</v>
      </c>
      <c r="B53" s="2">
        <v>18</v>
      </c>
      <c r="C53" s="15">
        <f t="shared" si="18"/>
        <v>1.1881188118811881E-3</v>
      </c>
      <c r="D53" s="13">
        <v>3</v>
      </c>
      <c r="E53" s="14">
        <f t="shared" si="19"/>
        <v>8.7873462214411243E-4</v>
      </c>
      <c r="F53" s="2">
        <f t="shared" si="4"/>
        <v>21</v>
      </c>
      <c r="G53" s="12">
        <f t="shared" si="20"/>
        <v>1.1312217194570137E-3</v>
      </c>
      <c r="H53" s="16"/>
      <c r="I53" s="2">
        <v>4</v>
      </c>
      <c r="J53" s="12">
        <f>IF(I53&gt;0,I53/$I$95,"")</f>
        <v>1.7520805957074025E-3</v>
      </c>
      <c r="K53" s="13">
        <v>1</v>
      </c>
      <c r="L53" s="14"/>
      <c r="N53" s="12"/>
      <c r="O53" s="13">
        <v>1</v>
      </c>
      <c r="P53" s="14">
        <f t="shared" si="21"/>
        <v>5.9880239520958087E-3</v>
      </c>
    </row>
    <row r="54" spans="1:16" x14ac:dyDescent="0.25">
      <c r="A54" s="2" t="s">
        <v>58</v>
      </c>
      <c r="B54" s="2">
        <v>2</v>
      </c>
      <c r="C54" s="15">
        <f t="shared" si="18"/>
        <v>1.32013201320132E-4</v>
      </c>
      <c r="D54" s="13"/>
      <c r="E54" s="14" t="str">
        <f t="shared" si="19"/>
        <v xml:space="preserve"> </v>
      </c>
      <c r="F54" s="2">
        <f t="shared" si="4"/>
        <v>2</v>
      </c>
      <c r="G54" s="12">
        <f t="shared" si="20"/>
        <v>1.0773540185304891E-4</v>
      </c>
      <c r="H54" s="16"/>
      <c r="J54" s="12" t="str">
        <f>IF(I54&gt;0,I54/$I$95,"")</f>
        <v/>
      </c>
      <c r="K54" s="13"/>
      <c r="L54" s="14" t="str">
        <f>IF(K54&gt;0,K54/$K$95,"")</f>
        <v/>
      </c>
      <c r="N54" s="12" t="str">
        <f>IF(M54&gt;0,M54/$M$95,"")</f>
        <v/>
      </c>
      <c r="O54" s="13"/>
      <c r="P54" s="14" t="str">
        <f t="shared" si="21"/>
        <v/>
      </c>
    </row>
    <row r="55" spans="1:16" x14ac:dyDescent="0.25">
      <c r="A55" s="2" t="s">
        <v>59</v>
      </c>
      <c r="B55" s="2">
        <v>36</v>
      </c>
      <c r="C55" s="15">
        <f t="shared" si="18"/>
        <v>2.3762376237623762E-3</v>
      </c>
      <c r="D55" s="13">
        <v>6</v>
      </c>
      <c r="E55" s="14">
        <f t="shared" si="19"/>
        <v>1.7574692442882249E-3</v>
      </c>
      <c r="F55" s="2">
        <f t="shared" si="4"/>
        <v>42</v>
      </c>
      <c r="G55" s="12">
        <f t="shared" si="20"/>
        <v>2.2624434389140274E-3</v>
      </c>
      <c r="H55" s="16"/>
      <c r="I55" s="2">
        <v>12</v>
      </c>
      <c r="J55" s="12">
        <f>IF(I55&gt;0,I55/$I$95,"")</f>
        <v>5.2562417871222077E-3</v>
      </c>
      <c r="K55" s="13">
        <v>7</v>
      </c>
      <c r="L55" s="14"/>
      <c r="N55" s="12" t="str">
        <f>IF(M55&gt;0,M55/$M$95,"")</f>
        <v/>
      </c>
      <c r="O55" s="13">
        <v>2</v>
      </c>
      <c r="P55" s="14">
        <f t="shared" si="21"/>
        <v>1.1976047904191617E-2</v>
      </c>
    </row>
    <row r="56" spans="1:16" x14ac:dyDescent="0.25">
      <c r="A56" s="2" t="s">
        <v>60</v>
      </c>
      <c r="B56" s="2">
        <v>1</v>
      </c>
      <c r="C56" s="15">
        <f t="shared" si="18"/>
        <v>6.6006600660066002E-5</v>
      </c>
      <c r="D56" s="13"/>
      <c r="E56" s="14" t="str">
        <f t="shared" si="19"/>
        <v xml:space="preserve"> </v>
      </c>
      <c r="F56" s="2">
        <f t="shared" si="4"/>
        <v>1</v>
      </c>
      <c r="G56" s="12">
        <f t="shared" si="20"/>
        <v>5.3867700926524454E-5</v>
      </c>
      <c r="H56" s="16"/>
      <c r="J56" s="12"/>
      <c r="K56" s="13"/>
      <c r="L56" s="14" t="str">
        <f>IF(K56&gt;0,K56/$K$95,"")</f>
        <v/>
      </c>
      <c r="N56" s="12" t="str">
        <f>IF(M56&gt;0,M56/$M$95,"")</f>
        <v/>
      </c>
      <c r="O56" s="13"/>
      <c r="P56" s="14" t="str">
        <f t="shared" si="21"/>
        <v/>
      </c>
    </row>
    <row r="57" spans="1:16" x14ac:dyDescent="0.25">
      <c r="A57" s="2" t="s">
        <v>61</v>
      </c>
      <c r="B57" s="2">
        <v>1</v>
      </c>
      <c r="C57" s="15">
        <f t="shared" si="18"/>
        <v>6.6006600660066002E-5</v>
      </c>
      <c r="D57" s="13">
        <v>1</v>
      </c>
      <c r="E57" s="14">
        <f t="shared" si="19"/>
        <v>2.9291154071470416E-4</v>
      </c>
      <c r="G57" s="12" t="str">
        <f t="shared" si="20"/>
        <v xml:space="preserve"> </v>
      </c>
      <c r="H57" s="16"/>
      <c r="J57" s="12" t="str">
        <f t="shared" ref="J57:J68" si="22">IF(I57&gt;0,I57/$I$95,"")</f>
        <v/>
      </c>
      <c r="K57" s="13"/>
      <c r="L57" s="14"/>
      <c r="M57" s="2">
        <v>1</v>
      </c>
      <c r="N57" s="12"/>
      <c r="O57" s="13"/>
      <c r="P57" s="14" t="str">
        <f t="shared" si="21"/>
        <v/>
      </c>
    </row>
    <row r="58" spans="1:16" x14ac:dyDescent="0.25">
      <c r="A58" s="2" t="s">
        <v>62</v>
      </c>
      <c r="B58" s="2">
        <v>10</v>
      </c>
      <c r="C58" s="15">
        <f t="shared" si="18"/>
        <v>6.6006600660066007E-4</v>
      </c>
      <c r="D58" s="13">
        <v>5</v>
      </c>
      <c r="E58" s="14">
        <f t="shared" si="19"/>
        <v>1.4645577035735209E-3</v>
      </c>
      <c r="F58" s="2">
        <f t="shared" si="4"/>
        <v>15</v>
      </c>
      <c r="G58" s="12">
        <f t="shared" si="20"/>
        <v>8.0801551389786679E-4</v>
      </c>
      <c r="H58" s="16"/>
      <c r="I58" s="2">
        <v>2</v>
      </c>
      <c r="J58" s="12">
        <f t="shared" si="22"/>
        <v>8.7604029785370125E-4</v>
      </c>
      <c r="K58" s="13">
        <v>2</v>
      </c>
      <c r="L58" s="14">
        <f t="shared" ref="L58:L67" si="23">IF(K58&gt;0,K58/$K$95,"")</f>
        <v>1.1370096645821489E-3</v>
      </c>
      <c r="M58" s="2">
        <v>2</v>
      </c>
      <c r="N58" s="12">
        <f>IF(M58&gt;0,M58/$M$95,"")</f>
        <v>2.7247956403269754E-3</v>
      </c>
      <c r="O58" s="13"/>
      <c r="P58" s="14" t="str">
        <f t="shared" si="21"/>
        <v/>
      </c>
    </row>
    <row r="59" spans="1:16" x14ac:dyDescent="0.25">
      <c r="A59" s="2" t="s">
        <v>63</v>
      </c>
      <c r="B59" s="2">
        <v>3</v>
      </c>
      <c r="C59" s="15">
        <f t="shared" si="18"/>
        <v>1.9801980198019803E-4</v>
      </c>
      <c r="D59" s="13">
        <v>1</v>
      </c>
      <c r="E59" s="14">
        <f t="shared" si="19"/>
        <v>2.9291154071470416E-4</v>
      </c>
      <c r="F59" s="2">
        <f t="shared" si="4"/>
        <v>4</v>
      </c>
      <c r="G59" s="12">
        <f t="shared" si="20"/>
        <v>2.1547080370609782E-4</v>
      </c>
      <c r="H59" s="16"/>
      <c r="I59" s="2">
        <v>1</v>
      </c>
      <c r="J59" s="12">
        <f t="shared" si="22"/>
        <v>4.3802014892685063E-4</v>
      </c>
      <c r="K59" s="13"/>
      <c r="L59" s="14" t="str">
        <f t="shared" si="23"/>
        <v/>
      </c>
      <c r="N59" s="12"/>
      <c r="O59" s="13"/>
      <c r="P59" s="14" t="str">
        <f t="shared" si="21"/>
        <v/>
      </c>
    </row>
    <row r="60" spans="1:16" x14ac:dyDescent="0.25">
      <c r="A60" s="2" t="s">
        <v>64</v>
      </c>
      <c r="B60" s="2">
        <v>6992</v>
      </c>
      <c r="C60" s="15">
        <f t="shared" si="18"/>
        <v>0.46151815181518152</v>
      </c>
      <c r="D60" s="13">
        <v>1554</v>
      </c>
      <c r="E60" s="14">
        <f t="shared" si="19"/>
        <v>0.45518453427065025</v>
      </c>
      <c r="F60" s="2">
        <f t="shared" si="4"/>
        <v>8546</v>
      </c>
      <c r="G60" s="12">
        <f t="shared" si="20"/>
        <v>0.46035337211807797</v>
      </c>
      <c r="H60" s="16"/>
      <c r="I60" s="2">
        <v>933</v>
      </c>
      <c r="J60" s="12">
        <f t="shared" si="22"/>
        <v>0.40867279894875164</v>
      </c>
      <c r="K60" s="13">
        <v>822</v>
      </c>
      <c r="L60" s="14">
        <f t="shared" si="23"/>
        <v>0.46731097214326323</v>
      </c>
      <c r="M60" s="2">
        <v>337</v>
      </c>
      <c r="N60" s="12">
        <f>IF(M60&gt;0,M60/$M$95,"")</f>
        <v>0.45912806539509537</v>
      </c>
      <c r="O60" s="13">
        <v>57</v>
      </c>
      <c r="P60" s="14">
        <f t="shared" si="21"/>
        <v>0.3413173652694611</v>
      </c>
    </row>
    <row r="61" spans="1:16" x14ac:dyDescent="0.25">
      <c r="A61" s="2" t="s">
        <v>65</v>
      </c>
      <c r="B61" s="2">
        <v>1</v>
      </c>
      <c r="C61" s="15">
        <f t="shared" si="18"/>
        <v>6.6006600660066002E-5</v>
      </c>
      <c r="D61" s="13">
        <v>1</v>
      </c>
      <c r="E61" s="14">
        <f t="shared" si="19"/>
        <v>2.9291154071470416E-4</v>
      </c>
      <c r="F61" s="2">
        <f t="shared" si="4"/>
        <v>2</v>
      </c>
      <c r="G61" s="12">
        <f t="shared" si="20"/>
        <v>1.0773540185304891E-4</v>
      </c>
      <c r="H61" s="16"/>
      <c r="J61" s="12" t="str">
        <f t="shared" si="22"/>
        <v/>
      </c>
      <c r="K61" s="13"/>
      <c r="L61" s="14" t="str">
        <f t="shared" si="23"/>
        <v/>
      </c>
      <c r="N61" s="12"/>
      <c r="O61" s="13"/>
      <c r="P61" s="14" t="str">
        <f t="shared" si="21"/>
        <v/>
      </c>
    </row>
    <row r="62" spans="1:16" x14ac:dyDescent="0.25">
      <c r="A62" s="2" t="s">
        <v>66</v>
      </c>
      <c r="B62" s="2">
        <v>5</v>
      </c>
      <c r="C62" s="15">
        <f t="shared" si="18"/>
        <v>3.3003300330033004E-4</v>
      </c>
      <c r="D62" s="13"/>
      <c r="E62" s="14" t="str">
        <f t="shared" si="19"/>
        <v xml:space="preserve"> </v>
      </c>
      <c r="F62" s="2">
        <f t="shared" si="4"/>
        <v>5</v>
      </c>
      <c r="G62" s="12">
        <f t="shared" si="20"/>
        <v>2.693385046326223E-4</v>
      </c>
      <c r="H62" s="16"/>
      <c r="J62" s="12" t="str">
        <f t="shared" si="22"/>
        <v/>
      </c>
      <c r="K62" s="13"/>
      <c r="L62" s="14" t="str">
        <f t="shared" si="23"/>
        <v/>
      </c>
      <c r="N62" s="12"/>
      <c r="O62" s="13"/>
      <c r="P62" s="14" t="str">
        <f t="shared" si="21"/>
        <v/>
      </c>
    </row>
    <row r="63" spans="1:16" x14ac:dyDescent="0.25">
      <c r="A63" s="2" t="s">
        <v>67</v>
      </c>
      <c r="B63" s="2">
        <v>7</v>
      </c>
      <c r="C63" s="15">
        <f t="shared" si="18"/>
        <v>4.6204620462046204E-4</v>
      </c>
      <c r="D63" s="13">
        <v>1</v>
      </c>
      <c r="E63" s="14">
        <f t="shared" si="19"/>
        <v>2.9291154071470416E-4</v>
      </c>
      <c r="F63" s="2">
        <f t="shared" si="4"/>
        <v>8</v>
      </c>
      <c r="G63" s="12">
        <f t="shared" si="20"/>
        <v>4.3094160741219563E-4</v>
      </c>
      <c r="H63" s="16"/>
      <c r="I63" s="2">
        <v>3</v>
      </c>
      <c r="J63" s="12">
        <f t="shared" si="22"/>
        <v>1.3140604467805519E-3</v>
      </c>
      <c r="K63" s="13"/>
      <c r="L63" s="14" t="str">
        <f t="shared" si="23"/>
        <v/>
      </c>
      <c r="N63" s="12" t="str">
        <f>IF(M63&gt;0,M63/$M$95,"")</f>
        <v/>
      </c>
      <c r="O63" s="13">
        <v>1</v>
      </c>
      <c r="P63" s="14">
        <f t="shared" si="21"/>
        <v>5.9880239520958087E-3</v>
      </c>
    </row>
    <row r="64" spans="1:16" x14ac:dyDescent="0.25">
      <c r="A64" s="2" t="s">
        <v>68</v>
      </c>
      <c r="B64" s="2">
        <v>8</v>
      </c>
      <c r="C64" s="15">
        <f t="shared" si="18"/>
        <v>5.2805280528052802E-4</v>
      </c>
      <c r="D64" s="13">
        <v>1</v>
      </c>
      <c r="E64" s="14">
        <f t="shared" si="19"/>
        <v>2.9291154071470416E-4</v>
      </c>
      <c r="F64" s="2">
        <f t="shared" si="4"/>
        <v>9</v>
      </c>
      <c r="G64" s="12">
        <f t="shared" si="20"/>
        <v>4.8480930833872012E-4</v>
      </c>
      <c r="H64" s="16"/>
      <c r="I64" s="2">
        <v>1</v>
      </c>
      <c r="J64" s="12">
        <f t="shared" si="22"/>
        <v>4.3802014892685063E-4</v>
      </c>
      <c r="K64" s="13"/>
      <c r="L64" s="14" t="str">
        <f t="shared" si="23"/>
        <v/>
      </c>
      <c r="N64" s="12" t="str">
        <f>IF(M64&gt;0,M64/$M$95,"")</f>
        <v/>
      </c>
      <c r="O64" s="13">
        <v>1</v>
      </c>
      <c r="P64" s="14">
        <f t="shared" si="21"/>
        <v>5.9880239520958087E-3</v>
      </c>
    </row>
    <row r="65" spans="1:16" x14ac:dyDescent="0.25">
      <c r="A65" s="2" t="s">
        <v>69</v>
      </c>
      <c r="B65" s="2">
        <v>28</v>
      </c>
      <c r="C65" s="15">
        <f t="shared" si="18"/>
        <v>1.8481848184818482E-3</v>
      </c>
      <c r="D65" s="13">
        <v>9</v>
      </c>
      <c r="E65" s="14">
        <f t="shared" si="19"/>
        <v>2.6362038664323375E-3</v>
      </c>
      <c r="F65" s="2">
        <f t="shared" si="4"/>
        <v>37</v>
      </c>
      <c r="G65" s="12">
        <f t="shared" si="20"/>
        <v>1.9931049342814047E-3</v>
      </c>
      <c r="H65" s="16"/>
      <c r="I65" s="2">
        <v>9</v>
      </c>
      <c r="J65" s="12">
        <f t="shared" si="22"/>
        <v>3.9421813403416554E-3</v>
      </c>
      <c r="K65" s="13">
        <v>2</v>
      </c>
      <c r="L65" s="14">
        <f t="shared" si="23"/>
        <v>1.1370096645821489E-3</v>
      </c>
      <c r="M65" s="2">
        <v>1</v>
      </c>
      <c r="N65" s="12">
        <f>IF(M65&gt;0,M65/$M$95,"")</f>
        <v>1.3623978201634877E-3</v>
      </c>
      <c r="O65" s="13">
        <v>2</v>
      </c>
      <c r="P65" s="14">
        <f t="shared" si="21"/>
        <v>1.1976047904191617E-2</v>
      </c>
    </row>
    <row r="66" spans="1:16" x14ac:dyDescent="0.25">
      <c r="A66" s="2" t="s">
        <v>70</v>
      </c>
      <c r="B66" s="2">
        <v>2</v>
      </c>
      <c r="C66" s="15">
        <f t="shared" si="18"/>
        <v>1.32013201320132E-4</v>
      </c>
      <c r="D66" s="13">
        <v>1</v>
      </c>
      <c r="E66" s="14">
        <f t="shared" si="19"/>
        <v>2.9291154071470416E-4</v>
      </c>
      <c r="F66" s="2">
        <f t="shared" si="4"/>
        <v>3</v>
      </c>
      <c r="G66" s="12">
        <f t="shared" si="20"/>
        <v>1.6160310277957336E-4</v>
      </c>
      <c r="H66" s="16"/>
      <c r="I66" s="2">
        <v>1</v>
      </c>
      <c r="J66" s="12">
        <f t="shared" si="22"/>
        <v>4.3802014892685063E-4</v>
      </c>
      <c r="K66" s="13"/>
      <c r="L66" s="14" t="str">
        <f t="shared" si="23"/>
        <v/>
      </c>
      <c r="N66" s="12"/>
      <c r="O66" s="13"/>
      <c r="P66" s="14" t="str">
        <f t="shared" si="21"/>
        <v/>
      </c>
    </row>
    <row r="67" spans="1:16" x14ac:dyDescent="0.25">
      <c r="A67" s="2" t="s">
        <v>71</v>
      </c>
      <c r="B67" s="2">
        <v>4</v>
      </c>
      <c r="C67" s="15">
        <f t="shared" si="18"/>
        <v>2.6402640264026401E-4</v>
      </c>
      <c r="D67" s="13">
        <v>1</v>
      </c>
      <c r="E67" s="14">
        <f t="shared" si="19"/>
        <v>2.9291154071470416E-4</v>
      </c>
      <c r="F67" s="2">
        <f t="shared" si="4"/>
        <v>5</v>
      </c>
      <c r="G67" s="12">
        <f t="shared" si="20"/>
        <v>2.693385046326223E-4</v>
      </c>
      <c r="H67" s="16"/>
      <c r="I67" s="2">
        <v>1</v>
      </c>
      <c r="J67" s="12">
        <f t="shared" si="22"/>
        <v>4.3802014892685063E-4</v>
      </c>
      <c r="K67" s="13"/>
      <c r="L67" s="14" t="str">
        <f t="shared" si="23"/>
        <v/>
      </c>
      <c r="N67" s="12"/>
      <c r="O67" s="13"/>
      <c r="P67" s="14" t="str">
        <f t="shared" si="21"/>
        <v/>
      </c>
    </row>
    <row r="68" spans="1:16" x14ac:dyDescent="0.25">
      <c r="A68" s="2" t="s">
        <v>72</v>
      </c>
      <c r="B68" s="2">
        <v>33</v>
      </c>
      <c r="C68" s="15">
        <f t="shared" si="18"/>
        <v>2.1782178217821784E-3</v>
      </c>
      <c r="D68" s="13">
        <v>17</v>
      </c>
      <c r="E68" s="14">
        <f t="shared" si="19"/>
        <v>4.9794961921499703E-3</v>
      </c>
      <c r="F68" s="2">
        <f t="shared" si="4"/>
        <v>50</v>
      </c>
      <c r="G68" s="12">
        <f t="shared" si="20"/>
        <v>2.6933850463262228E-3</v>
      </c>
      <c r="H68" s="16"/>
      <c r="I68" s="2">
        <v>9</v>
      </c>
      <c r="J68" s="12">
        <f t="shared" si="22"/>
        <v>3.9421813403416554E-3</v>
      </c>
      <c r="K68" s="13"/>
      <c r="L68" s="14"/>
      <c r="M68" s="2">
        <v>5</v>
      </c>
      <c r="N68" s="12"/>
      <c r="O68" s="13"/>
      <c r="P68" s="14" t="str">
        <f t="shared" si="21"/>
        <v/>
      </c>
    </row>
    <row r="69" spans="1:16" x14ac:dyDescent="0.25">
      <c r="A69" s="2" t="s">
        <v>73</v>
      </c>
      <c r="B69" s="2">
        <v>292</v>
      </c>
      <c r="C69" s="15"/>
      <c r="D69" s="13">
        <v>47</v>
      </c>
      <c r="E69" s="14"/>
      <c r="F69" s="2">
        <f>IF(B69+D69&gt;0,B69+D69," ")</f>
        <v>339</v>
      </c>
      <c r="G69" s="12">
        <f t="shared" si="20"/>
        <v>1.8261150614091792E-2</v>
      </c>
      <c r="H69" s="16"/>
      <c r="I69" s="2">
        <v>33</v>
      </c>
      <c r="J69" s="12"/>
      <c r="K69" s="13">
        <v>51</v>
      </c>
      <c r="L69" s="14"/>
      <c r="M69" s="2">
        <v>12</v>
      </c>
      <c r="N69" s="12"/>
      <c r="O69" s="13">
        <v>5</v>
      </c>
      <c r="P69" s="14"/>
    </row>
    <row r="70" spans="1:16" x14ac:dyDescent="0.25">
      <c r="A70" s="2" t="s">
        <v>74</v>
      </c>
      <c r="B70" s="2">
        <v>3</v>
      </c>
      <c r="C70" s="15">
        <f t="shared" ref="C70:C82" si="24">IF(B70&gt;0,B70/$B$95," ")</f>
        <v>1.9801980198019803E-4</v>
      </c>
      <c r="D70" s="13">
        <v>1</v>
      </c>
      <c r="E70" s="14">
        <f t="shared" ref="E70:E82" si="25">IF(D70&gt;0,D70/$D$95," ")</f>
        <v>2.9291154071470416E-4</v>
      </c>
      <c r="F70" s="2">
        <f t="shared" si="4"/>
        <v>4</v>
      </c>
      <c r="G70" s="12">
        <f t="shared" si="20"/>
        <v>2.1547080370609782E-4</v>
      </c>
      <c r="H70" s="16"/>
      <c r="I70" s="2">
        <v>1</v>
      </c>
      <c r="J70" s="12">
        <f t="shared" ref="J70:J77" si="26">IF(I70&gt;0,I70/$I$95,"")</f>
        <v>4.3802014892685063E-4</v>
      </c>
      <c r="K70" s="13"/>
      <c r="L70" s="14" t="str">
        <f>IF(K70&gt;0,K70/$K$95,"")</f>
        <v/>
      </c>
      <c r="N70" s="12"/>
      <c r="O70" s="13">
        <v>1</v>
      </c>
      <c r="P70" s="14">
        <f>IF(O70&gt;0,O70/$O$95,"")</f>
        <v>5.9880239520958087E-3</v>
      </c>
    </row>
    <row r="71" spans="1:16" x14ac:dyDescent="0.25">
      <c r="A71" s="2" t="s">
        <v>75</v>
      </c>
      <c r="B71" s="2">
        <v>39</v>
      </c>
      <c r="C71" s="15">
        <f t="shared" si="24"/>
        <v>2.5742574257425744E-3</v>
      </c>
      <c r="D71" s="13"/>
      <c r="E71" s="14" t="str">
        <f t="shared" si="25"/>
        <v xml:space="preserve"> </v>
      </c>
      <c r="F71" s="2">
        <f t="shared" si="4"/>
        <v>39</v>
      </c>
      <c r="G71" s="12">
        <f t="shared" si="20"/>
        <v>2.1008403361344537E-3</v>
      </c>
      <c r="H71" s="16"/>
      <c r="I71" s="2">
        <v>9</v>
      </c>
      <c r="J71" s="12">
        <f t="shared" si="26"/>
        <v>3.9421813403416554E-3</v>
      </c>
      <c r="K71" s="13">
        <v>5</v>
      </c>
      <c r="L71" s="14">
        <f>IF(K71&gt;0,K71/$K$95,"")</f>
        <v>2.8425241614553724E-3</v>
      </c>
      <c r="N71" s="12" t="str">
        <f>IF(M71&gt;0,M71/$M$95,"")</f>
        <v/>
      </c>
      <c r="O71" s="13"/>
      <c r="P71" s="14" t="str">
        <f>IF(O71&gt;0,O71/$O$95,"")</f>
        <v/>
      </c>
    </row>
    <row r="72" spans="1:16" x14ac:dyDescent="0.25">
      <c r="A72" s="2" t="s">
        <v>76</v>
      </c>
      <c r="B72" s="2">
        <v>1</v>
      </c>
      <c r="C72" s="15">
        <f t="shared" si="24"/>
        <v>6.6006600660066002E-5</v>
      </c>
      <c r="D72" s="13">
        <v>1</v>
      </c>
      <c r="E72" s="14">
        <f t="shared" si="25"/>
        <v>2.9291154071470416E-4</v>
      </c>
      <c r="F72" s="2">
        <f t="shared" ref="F72:F82" si="27">IF(B72+D72&gt;0,B72+D72," ")</f>
        <v>2</v>
      </c>
      <c r="G72" s="12">
        <f t="shared" si="20"/>
        <v>1.0773540185304891E-4</v>
      </c>
      <c r="H72" s="16"/>
      <c r="J72" s="12" t="str">
        <f t="shared" si="26"/>
        <v/>
      </c>
      <c r="K72" s="13"/>
      <c r="L72" s="14"/>
      <c r="N72" s="12" t="str">
        <f>IF(M72&gt;0,M72/$M$95,"")</f>
        <v/>
      </c>
      <c r="O72" s="13"/>
      <c r="P72" s="14"/>
    </row>
    <row r="73" spans="1:16" x14ac:dyDescent="0.25">
      <c r="A73" s="2" t="s">
        <v>77</v>
      </c>
      <c r="B73" s="2">
        <v>19</v>
      </c>
      <c r="C73" s="15">
        <f t="shared" si="24"/>
        <v>1.2541254125412542E-3</v>
      </c>
      <c r="D73" s="13">
        <v>6</v>
      </c>
      <c r="E73" s="14">
        <f t="shared" si="25"/>
        <v>1.7574692442882249E-3</v>
      </c>
      <c r="F73" s="2">
        <f t="shared" si="27"/>
        <v>25</v>
      </c>
      <c r="G73" s="12">
        <f t="shared" si="20"/>
        <v>1.3466925231631114E-3</v>
      </c>
      <c r="H73" s="16"/>
      <c r="I73" s="2">
        <v>8</v>
      </c>
      <c r="J73" s="12">
        <f t="shared" si="26"/>
        <v>3.504161191414805E-3</v>
      </c>
      <c r="K73" s="13">
        <v>1</v>
      </c>
      <c r="L73" s="14">
        <f>IF(K73&gt;0,K73/$K$95,"")</f>
        <v>5.6850483229107444E-4</v>
      </c>
      <c r="N73" s="12" t="str">
        <f>IF(M73&gt;0,M73/$M$95,"")</f>
        <v/>
      </c>
      <c r="O73" s="13">
        <v>1</v>
      </c>
      <c r="P73" s="14"/>
    </row>
    <row r="74" spans="1:16" x14ac:dyDescent="0.25">
      <c r="A74" s="2" t="s">
        <v>78</v>
      </c>
      <c r="B74" s="2">
        <v>16</v>
      </c>
      <c r="C74" s="15">
        <f t="shared" si="24"/>
        <v>1.056105610561056E-3</v>
      </c>
      <c r="D74" s="13">
        <v>1</v>
      </c>
      <c r="E74" s="14">
        <f t="shared" si="25"/>
        <v>2.9291154071470416E-4</v>
      </c>
      <c r="F74" s="2">
        <f t="shared" si="27"/>
        <v>17</v>
      </c>
      <c r="G74" s="12">
        <f t="shared" si="20"/>
        <v>9.1575091575091575E-4</v>
      </c>
      <c r="H74" s="16"/>
      <c r="I74" s="2">
        <v>5</v>
      </c>
      <c r="J74" s="12">
        <f t="shared" si="26"/>
        <v>2.1901007446342531E-3</v>
      </c>
      <c r="K74" s="13"/>
      <c r="L74" s="14" t="str">
        <f>IF(K74&gt;0,K74/$K$95,"")</f>
        <v/>
      </c>
      <c r="N74" s="12" t="str">
        <f>IF(M74&gt;0,M74/$M$95,"")</f>
        <v/>
      </c>
      <c r="O74" s="13"/>
      <c r="P74" s="14" t="str">
        <f t="shared" ref="P74:P82" si="28">IF(O74&gt;0,O74/$O$95,"")</f>
        <v/>
      </c>
    </row>
    <row r="75" spans="1:16" x14ac:dyDescent="0.25">
      <c r="A75" s="2" t="s">
        <v>79</v>
      </c>
      <c r="B75" s="2">
        <v>9</v>
      </c>
      <c r="C75" s="15">
        <f t="shared" si="24"/>
        <v>5.9405940594059404E-4</v>
      </c>
      <c r="D75" s="13">
        <v>3</v>
      </c>
      <c r="E75" s="14">
        <f t="shared" si="25"/>
        <v>8.7873462214411243E-4</v>
      </c>
      <c r="F75" s="2">
        <f t="shared" si="27"/>
        <v>12</v>
      </c>
      <c r="G75" s="12">
        <f t="shared" si="20"/>
        <v>6.4641241111829345E-4</v>
      </c>
      <c r="H75" s="16"/>
      <c r="I75" s="2">
        <v>3</v>
      </c>
      <c r="J75" s="12">
        <f t="shared" si="26"/>
        <v>1.3140604467805519E-3</v>
      </c>
      <c r="K75" s="13">
        <v>1</v>
      </c>
      <c r="L75" s="14">
        <f>IF(K75&gt;0,K75/$K$95,"")</f>
        <v>5.6850483229107444E-4</v>
      </c>
      <c r="N75" s="12" t="str">
        <f>IF(M75&gt;0,M75/$M$95,"")</f>
        <v/>
      </c>
      <c r="O75" s="13"/>
      <c r="P75" s="14" t="str">
        <f t="shared" si="28"/>
        <v/>
      </c>
    </row>
    <row r="76" spans="1:16" x14ac:dyDescent="0.25">
      <c r="A76" s="2" t="s">
        <v>80</v>
      </c>
      <c r="B76" s="2">
        <v>44</v>
      </c>
      <c r="C76" s="15">
        <f t="shared" si="24"/>
        <v>2.9042904290429044E-3</v>
      </c>
      <c r="D76" s="13">
        <v>25</v>
      </c>
      <c r="E76" s="14">
        <f t="shared" si="25"/>
        <v>7.322788517867604E-3</v>
      </c>
      <c r="F76" s="2">
        <f t="shared" si="27"/>
        <v>69</v>
      </c>
      <c r="G76" s="12">
        <f t="shared" si="20"/>
        <v>3.7168713639301873E-3</v>
      </c>
      <c r="H76" s="16"/>
      <c r="I76" s="2">
        <v>10</v>
      </c>
      <c r="J76" s="12">
        <f t="shared" si="26"/>
        <v>4.3802014892685062E-3</v>
      </c>
      <c r="K76" s="13">
        <v>9</v>
      </c>
      <c r="L76" s="14">
        <f>IF(K76&gt;0,K76/$K$95,"")</f>
        <v>5.1165434906196702E-3</v>
      </c>
      <c r="M76" s="2">
        <v>8</v>
      </c>
      <c r="N76" s="12"/>
      <c r="O76" s="13"/>
      <c r="P76" s="14" t="str">
        <f t="shared" si="28"/>
        <v/>
      </c>
    </row>
    <row r="77" spans="1:16" x14ac:dyDescent="0.25">
      <c r="A77" s="2" t="s">
        <v>81</v>
      </c>
      <c r="B77" s="2">
        <v>1059</v>
      </c>
      <c r="C77" s="15">
        <f t="shared" si="24"/>
        <v>6.9900990099009908E-2</v>
      </c>
      <c r="D77" s="13">
        <v>276</v>
      </c>
      <c r="E77" s="14">
        <f t="shared" si="25"/>
        <v>8.0843585237258347E-2</v>
      </c>
      <c r="F77" s="2">
        <f t="shared" si="27"/>
        <v>1335</v>
      </c>
      <c r="G77" s="12">
        <f t="shared" si="20"/>
        <v>7.1913380736910143E-2</v>
      </c>
      <c r="H77" s="16"/>
      <c r="I77" s="2">
        <v>256</v>
      </c>
      <c r="J77" s="12">
        <f t="shared" si="26"/>
        <v>0.11213315812527376</v>
      </c>
      <c r="K77" s="13">
        <v>134</v>
      </c>
      <c r="L77" s="14">
        <f>IF(K77&gt;0,K77/$K$95,"")</f>
        <v>7.6179647527003985E-2</v>
      </c>
      <c r="M77" s="2">
        <v>48</v>
      </c>
      <c r="N77" s="12">
        <f>IF(M77&gt;0,M77/$M$95,"")</f>
        <v>6.5395095367847406E-2</v>
      </c>
      <c r="O77" s="13">
        <v>15</v>
      </c>
      <c r="P77" s="14">
        <f t="shared" si="28"/>
        <v>8.9820359281437126E-2</v>
      </c>
    </row>
    <row r="78" spans="1:16" x14ac:dyDescent="0.25">
      <c r="A78" s="2" t="s">
        <v>82</v>
      </c>
      <c r="B78" s="2">
        <v>1</v>
      </c>
      <c r="C78" s="15">
        <f t="shared" si="24"/>
        <v>6.6006600660066002E-5</v>
      </c>
      <c r="D78" s="13"/>
      <c r="E78" s="14" t="str">
        <f t="shared" si="25"/>
        <v xml:space="preserve"> </v>
      </c>
      <c r="F78" s="2">
        <f>IF(B78+D78&gt;0,B78+D78," ")</f>
        <v>1</v>
      </c>
      <c r="G78" s="12">
        <f t="shared" si="20"/>
        <v>5.3867700926524454E-5</v>
      </c>
      <c r="H78" s="16"/>
      <c r="J78" s="12"/>
      <c r="K78" s="13"/>
      <c r="L78" s="14"/>
      <c r="N78" s="12"/>
      <c r="O78" s="13"/>
      <c r="P78" s="14" t="str">
        <f t="shared" si="28"/>
        <v/>
      </c>
    </row>
    <row r="79" spans="1:16" x14ac:dyDescent="0.25">
      <c r="B79" s="13">
        <f>SUM(B5:B78)</f>
        <v>14801</v>
      </c>
      <c r="C79" s="15">
        <f t="shared" si="24"/>
        <v>0.97696369636963698</v>
      </c>
      <c r="D79" s="13">
        <f>SUM(D5:D78)</f>
        <v>3096</v>
      </c>
      <c r="E79" s="14">
        <f t="shared" si="25"/>
        <v>0.90685413005272408</v>
      </c>
      <c r="F79" s="2">
        <f>SUM(F5:F78)</f>
        <v>17879</v>
      </c>
      <c r="G79" s="12">
        <f t="shared" si="20"/>
        <v>0.96310062486533077</v>
      </c>
      <c r="H79" s="16"/>
      <c r="I79" s="2">
        <f>SUM(I5:I78)</f>
        <v>2239</v>
      </c>
      <c r="J79" s="14">
        <f>IF(I79&gt;0,I79/$I$95,"")</f>
        <v>0.98072711344721852</v>
      </c>
      <c r="K79" s="2">
        <f>SUM(K5:K78)</f>
        <v>1714</v>
      </c>
      <c r="L79" s="14">
        <f>IF(K79&gt;0,K79/$K$95,"")</f>
        <v>0.97441728254690163</v>
      </c>
      <c r="M79" s="2">
        <f>SUM(M5:M78)</f>
        <v>667</v>
      </c>
      <c r="N79" s="12">
        <f>IF(M79&gt;0,M79/$M$95,"")</f>
        <v>0.90871934604904636</v>
      </c>
      <c r="O79" s="13">
        <f>SUM(O5:O78)</f>
        <v>146</v>
      </c>
      <c r="P79" s="14">
        <f t="shared" si="28"/>
        <v>0.87425149700598803</v>
      </c>
    </row>
    <row r="80" spans="1:16" x14ac:dyDescent="0.25">
      <c r="A80" s="2" t="s">
        <v>83</v>
      </c>
      <c r="B80" s="13">
        <v>53</v>
      </c>
      <c r="C80" s="15">
        <f t="shared" si="24"/>
        <v>3.4983498349834986E-3</v>
      </c>
      <c r="D80" s="13">
        <v>7</v>
      </c>
      <c r="E80" s="14">
        <f t="shared" si="25"/>
        <v>2.0503807850029291E-3</v>
      </c>
      <c r="F80" s="2">
        <f>IF(B80+D80&gt;0,B80+D80," ")</f>
        <v>60</v>
      </c>
      <c r="G80" s="12">
        <f t="shared" si="20"/>
        <v>3.2320620555914671E-3</v>
      </c>
      <c r="H80" s="16"/>
      <c r="J80" s="12" t="str">
        <f>IF(I80&gt;0,I80/$I$95,"")</f>
        <v/>
      </c>
      <c r="K80" s="13">
        <v>1</v>
      </c>
      <c r="L80" s="14">
        <f>IF(K80&gt;0,K80/$K$95,"")</f>
        <v>5.6850483229107444E-4</v>
      </c>
      <c r="N80" s="12" t="str">
        <f>IF(M80&gt;0,M80/$M$95,"")</f>
        <v/>
      </c>
      <c r="O80" s="13"/>
      <c r="P80" s="14" t="str">
        <f t="shared" si="28"/>
        <v/>
      </c>
    </row>
    <row r="81" spans="1:18" x14ac:dyDescent="0.25">
      <c r="A81" s="2" t="s">
        <v>84</v>
      </c>
      <c r="B81" s="13">
        <v>17</v>
      </c>
      <c r="C81" s="15">
        <f t="shared" si="24"/>
        <v>1.1221122112211222E-3</v>
      </c>
      <c r="D81" s="13">
        <v>4</v>
      </c>
      <c r="E81" s="14">
        <f t="shared" si="25"/>
        <v>1.1716461628588166E-3</v>
      </c>
      <c r="F81" s="2">
        <f t="shared" si="27"/>
        <v>21</v>
      </c>
      <c r="G81" s="12">
        <f t="shared" si="20"/>
        <v>1.1312217194570137E-3</v>
      </c>
      <c r="H81" s="16"/>
      <c r="I81" s="2">
        <v>1</v>
      </c>
      <c r="J81" s="12">
        <f>IF(I81&gt;0,I81/$I$95,"")</f>
        <v>4.3802014892685063E-4</v>
      </c>
      <c r="K81" s="13">
        <v>3</v>
      </c>
      <c r="L81" s="14">
        <f>IF(K81&gt;0,K81/$K$95,"")</f>
        <v>1.7055144968732233E-3</v>
      </c>
      <c r="M81" s="2">
        <v>2</v>
      </c>
      <c r="N81" s="12">
        <f>IF(M81&gt;0,M81/$M$95,"")</f>
        <v>2.7247956403269754E-3</v>
      </c>
      <c r="O81" s="13"/>
      <c r="P81" s="14" t="str">
        <f t="shared" si="28"/>
        <v/>
      </c>
      <c r="R81" s="19"/>
    </row>
    <row r="82" spans="1:18" x14ac:dyDescent="0.25">
      <c r="A82" s="19" t="s">
        <v>85</v>
      </c>
      <c r="B82" s="20">
        <f>SUM(B79:B81)</f>
        <v>14871</v>
      </c>
      <c r="C82" s="21">
        <f t="shared" si="24"/>
        <v>0.98158415841584157</v>
      </c>
      <c r="D82" s="20">
        <f>SUM(D79:D81)</f>
        <v>3107</v>
      </c>
      <c r="E82" s="22">
        <f t="shared" si="25"/>
        <v>0.91007615700058586</v>
      </c>
      <c r="F82" s="19">
        <f t="shared" si="27"/>
        <v>17978</v>
      </c>
      <c r="G82" s="23">
        <f t="shared" si="20"/>
        <v>0.96843352725705667</v>
      </c>
      <c r="H82" s="24"/>
      <c r="I82" s="19">
        <f>SUM(I79:I81)</f>
        <v>2240</v>
      </c>
      <c r="J82" s="23">
        <f>IF(I82&gt;0,I82/$I$95,"")</f>
        <v>0.98116513359614543</v>
      </c>
      <c r="K82" s="20">
        <f>SUM(K79:K81)</f>
        <v>1718</v>
      </c>
      <c r="L82" s="25">
        <f>IF(K82&gt;0,K82/$K$95,"")</f>
        <v>0.9766913018760659</v>
      </c>
      <c r="M82" s="19">
        <f>SUM(M79:M81)</f>
        <v>669</v>
      </c>
      <c r="N82" s="26">
        <f>IF(M82&gt;0,M82/$M$95,"")</f>
        <v>0.91144414168937327</v>
      </c>
      <c r="O82" s="20">
        <f>SUM(O79:O81)</f>
        <v>146</v>
      </c>
      <c r="P82" s="25">
        <f t="shared" si="28"/>
        <v>0.87425149700598803</v>
      </c>
    </row>
    <row r="83" spans="1:18" x14ac:dyDescent="0.25">
      <c r="J83" s="27"/>
    </row>
    <row r="84" spans="1:18" s="19" customFormat="1" ht="13.8" thickBot="1" x14ac:dyDescent="0.3">
      <c r="A84" s="4" t="s">
        <v>86</v>
      </c>
      <c r="B84" s="4"/>
      <c r="C84" s="4"/>
      <c r="D84" s="4"/>
      <c r="E84" s="4"/>
      <c r="F84" s="4"/>
      <c r="G84" s="4"/>
      <c r="H84" s="4"/>
      <c r="I84" s="4"/>
      <c r="J84" s="28"/>
      <c r="K84" s="4"/>
      <c r="L84" s="4"/>
      <c r="M84" s="4"/>
      <c r="N84" s="4"/>
      <c r="O84" s="4"/>
      <c r="P84" s="4"/>
      <c r="Q84" s="2"/>
      <c r="R84" s="2"/>
    </row>
    <row r="85" spans="1:18" ht="13.8" thickTop="1" x14ac:dyDescent="0.25">
      <c r="A85" s="2" t="s">
        <v>87</v>
      </c>
      <c r="B85" s="13">
        <f>B60</f>
        <v>6992</v>
      </c>
      <c r="C85" s="15">
        <f>B85/$B$95</f>
        <v>0.46151815181518152</v>
      </c>
      <c r="D85" s="13">
        <f>D60</f>
        <v>1554</v>
      </c>
      <c r="E85" s="14">
        <f t="shared" ref="E85:E94" si="29">D85/$D$95</f>
        <v>0.45518453427065025</v>
      </c>
      <c r="F85" s="2">
        <f>F60</f>
        <v>8546</v>
      </c>
      <c r="G85" s="12">
        <f t="shared" ref="G85:G94" si="30">F85/$F$95</f>
        <v>0.46035337211807797</v>
      </c>
      <c r="H85" s="16"/>
      <c r="I85" s="2">
        <f>I60</f>
        <v>933</v>
      </c>
      <c r="J85" s="12">
        <f t="shared" ref="J85:J94" si="31">I85/$I$95</f>
        <v>0.40867279894875164</v>
      </c>
      <c r="K85" s="13">
        <f>K60</f>
        <v>822</v>
      </c>
      <c r="L85" s="14">
        <f t="shared" ref="L85:L94" si="32">K85/$K$95</f>
        <v>0.46731097214326323</v>
      </c>
      <c r="M85" s="2">
        <f>M60</f>
        <v>337</v>
      </c>
      <c r="N85" s="12">
        <f t="shared" ref="N85:N94" si="33">M85/$M$95</f>
        <v>0.45912806539509537</v>
      </c>
      <c r="O85" s="13">
        <f>O60</f>
        <v>57</v>
      </c>
      <c r="P85" s="14">
        <f t="shared" ref="P85:P94" si="34">O85/$O$95</f>
        <v>0.3413173652694611</v>
      </c>
    </row>
    <row r="86" spans="1:18" x14ac:dyDescent="0.25">
      <c r="A86" s="2" t="s">
        <v>88</v>
      </c>
      <c r="B86" s="13">
        <f>B48</f>
        <v>5075</v>
      </c>
      <c r="C86" s="15">
        <f t="shared" ref="C86:C94" si="35">B86/$B$95</f>
        <v>0.33498349834983498</v>
      </c>
      <c r="D86" s="13">
        <f>D48</f>
        <v>831</v>
      </c>
      <c r="E86" s="14">
        <f t="shared" si="29"/>
        <v>0.24340949033391915</v>
      </c>
      <c r="F86" s="2">
        <f>F48</f>
        <v>5906</v>
      </c>
      <c r="G86" s="12">
        <f>F86/$F$95</f>
        <v>0.31814264167205342</v>
      </c>
      <c r="H86" s="16"/>
      <c r="I86" s="2">
        <f>I48</f>
        <v>712</v>
      </c>
      <c r="J86" s="12">
        <f t="shared" si="31"/>
        <v>0.31187034603591768</v>
      </c>
      <c r="K86" s="13">
        <f>K48</f>
        <v>557</v>
      </c>
      <c r="L86" s="14">
        <f t="shared" si="32"/>
        <v>0.31665719158612848</v>
      </c>
      <c r="M86" s="2">
        <f>M48</f>
        <v>193</v>
      </c>
      <c r="N86" s="12">
        <f t="shared" si="33"/>
        <v>0.26294277929155313</v>
      </c>
      <c r="O86" s="13">
        <f>O48</f>
        <v>39</v>
      </c>
      <c r="P86" s="14">
        <f t="shared" si="34"/>
        <v>0.23353293413173654</v>
      </c>
    </row>
    <row r="87" spans="1:18" x14ac:dyDescent="0.25">
      <c r="A87" s="2" t="s">
        <v>89</v>
      </c>
      <c r="B87" s="13">
        <f>B77</f>
        <v>1059</v>
      </c>
      <c r="C87" s="15">
        <f t="shared" si="35"/>
        <v>6.9900990099009908E-2</v>
      </c>
      <c r="D87" s="13">
        <f>D77</f>
        <v>276</v>
      </c>
      <c r="E87" s="14">
        <f>D87/$D$95</f>
        <v>8.0843585237258347E-2</v>
      </c>
      <c r="F87" s="2">
        <f>F77</f>
        <v>1335</v>
      </c>
      <c r="G87" s="12">
        <f t="shared" si="30"/>
        <v>7.1913380736910143E-2</v>
      </c>
      <c r="H87" s="16"/>
      <c r="I87" s="2">
        <f>I77</f>
        <v>256</v>
      </c>
      <c r="J87" s="12">
        <f t="shared" si="31"/>
        <v>0.11213315812527376</v>
      </c>
      <c r="K87" s="13">
        <f>K77</f>
        <v>134</v>
      </c>
      <c r="L87" s="14">
        <f t="shared" si="32"/>
        <v>7.6179647527003985E-2</v>
      </c>
      <c r="M87" s="2">
        <f>M77</f>
        <v>48</v>
      </c>
      <c r="N87" s="12">
        <f t="shared" si="33"/>
        <v>6.5395095367847406E-2</v>
      </c>
      <c r="O87" s="13">
        <f>O77</f>
        <v>15</v>
      </c>
      <c r="P87" s="14">
        <f t="shared" si="34"/>
        <v>8.9820359281437126E-2</v>
      </c>
    </row>
    <row r="88" spans="1:18" x14ac:dyDescent="0.25">
      <c r="A88" s="2" t="s">
        <v>90</v>
      </c>
      <c r="B88" s="13">
        <f>B27+B43+B69</f>
        <v>853</v>
      </c>
      <c r="C88" s="15">
        <f t="shared" si="35"/>
        <v>5.6303630363036303E-2</v>
      </c>
      <c r="D88" s="13">
        <f>D27+D43+D69</f>
        <v>216</v>
      </c>
      <c r="E88" s="14">
        <f t="shared" si="29"/>
        <v>6.32688927943761E-2</v>
      </c>
      <c r="F88" s="13">
        <f>F27+F43+F69</f>
        <v>1069</v>
      </c>
      <c r="G88" s="12">
        <f t="shared" si="30"/>
        <v>5.758457229045464E-2</v>
      </c>
      <c r="H88" s="16"/>
      <c r="I88" s="2">
        <f>I27+I43+I69</f>
        <v>130</v>
      </c>
      <c r="J88" s="12">
        <f t="shared" si="31"/>
        <v>5.6942619360490582E-2</v>
      </c>
      <c r="K88" s="13">
        <f>K27+K43+K69</f>
        <v>122</v>
      </c>
      <c r="L88" s="14">
        <f t="shared" si="32"/>
        <v>6.9357589539511086E-2</v>
      </c>
      <c r="M88" s="2">
        <f>M27+M43+M69</f>
        <v>47</v>
      </c>
      <c r="N88" s="12">
        <f t="shared" si="33"/>
        <v>6.4032697547683926E-2</v>
      </c>
      <c r="O88" s="13">
        <f>O27+O43+O69</f>
        <v>12</v>
      </c>
      <c r="P88" s="14">
        <f t="shared" si="34"/>
        <v>7.1856287425149698E-2</v>
      </c>
    </row>
    <row r="89" spans="1:18" x14ac:dyDescent="0.25">
      <c r="A89" s="2" t="s">
        <v>84</v>
      </c>
      <c r="B89" s="13">
        <f>B81</f>
        <v>17</v>
      </c>
      <c r="C89" s="15">
        <f t="shared" si="35"/>
        <v>1.1221122112211222E-3</v>
      </c>
      <c r="D89" s="13">
        <f>D81</f>
        <v>4</v>
      </c>
      <c r="E89" s="14">
        <f t="shared" si="29"/>
        <v>1.1716461628588166E-3</v>
      </c>
      <c r="F89" s="2">
        <f>F81</f>
        <v>21</v>
      </c>
      <c r="G89" s="12">
        <f t="shared" si="30"/>
        <v>1.1312217194570137E-3</v>
      </c>
      <c r="H89" s="16"/>
      <c r="I89" s="2">
        <f>I81</f>
        <v>1</v>
      </c>
      <c r="J89" s="12">
        <f t="shared" si="31"/>
        <v>4.3802014892685063E-4</v>
      </c>
      <c r="K89" s="13">
        <f>K81</f>
        <v>3</v>
      </c>
      <c r="L89" s="14">
        <f t="shared" si="32"/>
        <v>1.7055144968732233E-3</v>
      </c>
      <c r="M89" s="2">
        <f>M81</f>
        <v>2</v>
      </c>
      <c r="N89" s="12">
        <f t="shared" si="33"/>
        <v>2.7247956403269754E-3</v>
      </c>
      <c r="O89" s="13">
        <f>O81</f>
        <v>0</v>
      </c>
      <c r="P89" s="14">
        <f t="shared" si="34"/>
        <v>0</v>
      </c>
    </row>
    <row r="90" spans="1:18" x14ac:dyDescent="0.25">
      <c r="A90" s="29" t="s">
        <v>91</v>
      </c>
      <c r="B90" s="13">
        <f>SUM(B85:B89)</f>
        <v>13996</v>
      </c>
      <c r="C90" s="15">
        <f t="shared" si="35"/>
        <v>0.92382838283828383</v>
      </c>
      <c r="D90" s="13">
        <f>SUM(D85:D89)</f>
        <v>2881</v>
      </c>
      <c r="E90" s="14">
        <f t="shared" si="29"/>
        <v>0.84387814879906264</v>
      </c>
      <c r="F90" s="2">
        <f>SUM(F85:F89)</f>
        <v>16877</v>
      </c>
      <c r="G90" s="12">
        <f t="shared" si="30"/>
        <v>0.90912518853695323</v>
      </c>
      <c r="H90" s="16"/>
      <c r="I90" s="2">
        <f>SUM(I85:I89)</f>
        <v>2032</v>
      </c>
      <c r="J90" s="12">
        <f t="shared" si="31"/>
        <v>0.89005694261936052</v>
      </c>
      <c r="K90" s="13">
        <f>SUM(K85:K89)</f>
        <v>1638</v>
      </c>
      <c r="L90" s="14">
        <f t="shared" si="32"/>
        <v>0.93121091529277999</v>
      </c>
      <c r="M90" s="2">
        <f>SUM(M85:M89)</f>
        <v>627</v>
      </c>
      <c r="N90" s="12">
        <f t="shared" si="33"/>
        <v>0.85422343324250682</v>
      </c>
      <c r="O90" s="13">
        <f>SUM(O85:O89)</f>
        <v>123</v>
      </c>
      <c r="P90" s="14">
        <f t="shared" si="34"/>
        <v>0.73652694610778446</v>
      </c>
    </row>
    <row r="91" spans="1:18" x14ac:dyDescent="0.25">
      <c r="A91" s="2" t="s">
        <v>92</v>
      </c>
      <c r="B91" s="13">
        <f>B92-B90</f>
        <v>875</v>
      </c>
      <c r="C91" s="15">
        <f t="shared" si="35"/>
        <v>5.7755775577557754E-2</v>
      </c>
      <c r="D91" s="13">
        <f>D92-D90</f>
        <v>226</v>
      </c>
      <c r="E91" s="14">
        <f t="shared" si="29"/>
        <v>6.6198008201523134E-2</v>
      </c>
      <c r="F91" s="2">
        <f>F92-F90</f>
        <v>1101</v>
      </c>
      <c r="G91" s="12">
        <f t="shared" si="30"/>
        <v>5.9308338720103423E-2</v>
      </c>
      <c r="H91" s="16"/>
      <c r="I91" s="2">
        <f>I92-I90</f>
        <v>208</v>
      </c>
      <c r="J91" s="12">
        <f t="shared" si="31"/>
        <v>9.1108190976784936E-2</v>
      </c>
      <c r="K91" s="13">
        <f>K92-K90</f>
        <v>80</v>
      </c>
      <c r="L91" s="14">
        <f t="shared" si="32"/>
        <v>4.5480386583285959E-2</v>
      </c>
      <c r="M91" s="2">
        <f>M92-M90</f>
        <v>42</v>
      </c>
      <c r="N91" s="12">
        <f t="shared" si="33"/>
        <v>5.7220708446866483E-2</v>
      </c>
      <c r="O91" s="13">
        <f>O92-O90</f>
        <v>23</v>
      </c>
      <c r="P91" s="14">
        <f t="shared" si="34"/>
        <v>0.1377245508982036</v>
      </c>
      <c r="R91" s="19"/>
    </row>
    <row r="92" spans="1:18" x14ac:dyDescent="0.25">
      <c r="A92" s="19" t="s">
        <v>93</v>
      </c>
      <c r="B92" s="20">
        <f>B82</f>
        <v>14871</v>
      </c>
      <c r="C92" s="21">
        <f t="shared" si="35"/>
        <v>0.98158415841584157</v>
      </c>
      <c r="D92" s="20">
        <f>D82</f>
        <v>3107</v>
      </c>
      <c r="E92" s="22">
        <f t="shared" si="29"/>
        <v>0.91007615700058586</v>
      </c>
      <c r="F92" s="19">
        <f>B92+D92</f>
        <v>17978</v>
      </c>
      <c r="G92" s="23">
        <f>F92/$F$95</f>
        <v>0.96843352725705667</v>
      </c>
      <c r="H92" s="24"/>
      <c r="I92" s="19">
        <f>I82</f>
        <v>2240</v>
      </c>
      <c r="J92" s="23">
        <f t="shared" si="31"/>
        <v>0.98116513359614543</v>
      </c>
      <c r="K92" s="20">
        <f>K82</f>
        <v>1718</v>
      </c>
      <c r="L92" s="22">
        <f t="shared" si="32"/>
        <v>0.9766913018760659</v>
      </c>
      <c r="M92" s="19">
        <f>M82</f>
        <v>669</v>
      </c>
      <c r="N92" s="23">
        <f t="shared" si="33"/>
        <v>0.91144414168937327</v>
      </c>
      <c r="O92" s="20">
        <f>O82</f>
        <v>146</v>
      </c>
      <c r="P92" s="22">
        <f t="shared" si="34"/>
        <v>0.87425149700598803</v>
      </c>
    </row>
    <row r="93" spans="1:18" x14ac:dyDescent="0.25">
      <c r="A93" s="2" t="s">
        <v>94</v>
      </c>
      <c r="B93" s="13">
        <v>127</v>
      </c>
      <c r="C93" s="15">
        <f t="shared" si="35"/>
        <v>8.3828382838283828E-3</v>
      </c>
      <c r="D93" s="13">
        <v>58</v>
      </c>
      <c r="E93" s="14">
        <f t="shared" si="29"/>
        <v>1.698886936145284E-2</v>
      </c>
      <c r="F93" s="2">
        <f>B93+D93</f>
        <v>185</v>
      </c>
      <c r="G93" s="12">
        <f t="shared" si="30"/>
        <v>9.9655246714070236E-3</v>
      </c>
      <c r="H93" s="16"/>
      <c r="I93" s="2">
        <v>23</v>
      </c>
      <c r="J93" s="12">
        <f t="shared" si="31"/>
        <v>1.0074463425317565E-2</v>
      </c>
      <c r="K93" s="13">
        <v>18</v>
      </c>
      <c r="L93" s="14">
        <f t="shared" si="32"/>
        <v>1.023308698123934E-2</v>
      </c>
      <c r="M93" s="2">
        <v>17</v>
      </c>
      <c r="N93" s="12">
        <f t="shared" si="33"/>
        <v>2.316076294277929E-2</v>
      </c>
      <c r="O93" s="13">
        <v>3</v>
      </c>
      <c r="P93" s="14">
        <f t="shared" si="34"/>
        <v>1.7964071856287425E-2</v>
      </c>
    </row>
    <row r="94" spans="1:18" x14ac:dyDescent="0.25">
      <c r="A94" s="2" t="s">
        <v>95</v>
      </c>
      <c r="B94" s="13">
        <v>152</v>
      </c>
      <c r="C94" s="15">
        <f t="shared" si="35"/>
        <v>1.0033003300330034E-2</v>
      </c>
      <c r="D94" s="13">
        <v>249</v>
      </c>
      <c r="E94" s="14">
        <f t="shared" si="29"/>
        <v>7.2934973637961337E-2</v>
      </c>
      <c r="F94" s="2">
        <f>B94+D94</f>
        <v>401</v>
      </c>
      <c r="G94" s="12">
        <f t="shared" si="30"/>
        <v>2.1600948071536306E-2</v>
      </c>
      <c r="H94" s="16"/>
      <c r="I94" s="2">
        <v>20</v>
      </c>
      <c r="J94" s="12">
        <f t="shared" si="31"/>
        <v>8.7604029785370123E-3</v>
      </c>
      <c r="K94" s="13">
        <v>23</v>
      </c>
      <c r="L94" s="14">
        <f t="shared" si="32"/>
        <v>1.3075611142694713E-2</v>
      </c>
      <c r="M94" s="2">
        <v>48</v>
      </c>
      <c r="N94" s="12">
        <f t="shared" si="33"/>
        <v>6.5395095367847406E-2</v>
      </c>
      <c r="O94" s="13">
        <v>18</v>
      </c>
      <c r="P94" s="14">
        <f t="shared" si="34"/>
        <v>0.10778443113772455</v>
      </c>
    </row>
    <row r="95" spans="1:18" x14ac:dyDescent="0.25">
      <c r="B95" s="2">
        <f>SUM(B92:B94)</f>
        <v>15150</v>
      </c>
      <c r="D95" s="2">
        <f>SUM(D92:D94)</f>
        <v>3414</v>
      </c>
      <c r="F95" s="2">
        <f>SUM(F92:F94)</f>
        <v>18564</v>
      </c>
      <c r="I95" s="2">
        <f>SUM(I92:I94)</f>
        <v>2283</v>
      </c>
      <c r="K95" s="2">
        <f>SUM(K92:K94)</f>
        <v>1759</v>
      </c>
      <c r="M95" s="2">
        <f>SUM(M92:M94)</f>
        <v>734</v>
      </c>
      <c r="O95" s="2">
        <f>SUM(O92:O94)</f>
        <v>167</v>
      </c>
      <c r="Q95" s="19"/>
    </row>
    <row r="96" spans="1:18" x14ac:dyDescent="0.25">
      <c r="A96" s="33" t="s">
        <v>96</v>
      </c>
    </row>
  </sheetData>
  <mergeCells count="7">
    <mergeCell ref="O4:P4"/>
    <mergeCell ref="B4:C4"/>
    <mergeCell ref="D4:E4"/>
    <mergeCell ref="F4:G4"/>
    <mergeCell ref="I4:J4"/>
    <mergeCell ref="K4:L4"/>
    <mergeCell ref="M4:N4"/>
  </mergeCells>
  <printOptions gridLines="1"/>
  <pageMargins left="0.6" right="0.47" top="0.46" bottom="0.5" header="0.2" footer="0.17"/>
  <pageSetup orientation="landscape" r:id="rId1"/>
  <headerFooter alignWithMargins="0">
    <oddFooter>&amp;ROIRA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Tucker</dc:creator>
  <cp:lastModifiedBy>Taeko Yokoyama</cp:lastModifiedBy>
  <dcterms:created xsi:type="dcterms:W3CDTF">2010-09-29T14:02:41Z</dcterms:created>
  <dcterms:modified xsi:type="dcterms:W3CDTF">2016-03-07T18:43:27Z</dcterms:modified>
</cp:coreProperties>
</file>