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10176" yWindow="48" windowWidth="10008" windowHeight="9276"/>
  </bookViews>
  <sheets>
    <sheet name="2015-2016 degrees UG" sheetId="1" r:id="rId1"/>
  </sheets>
  <calcPr calcId="152511"/>
</workbook>
</file>

<file path=xl/calcChain.xml><?xml version="1.0" encoding="utf-8"?>
<calcChain xmlns="http://schemas.openxmlformats.org/spreadsheetml/2006/main">
  <c r="Z22" i="1" l="1"/>
  <c r="AA22" i="1"/>
  <c r="AB22" i="1"/>
  <c r="Z56" i="1"/>
  <c r="AA56" i="1"/>
  <c r="AB56" i="1"/>
  <c r="B31" i="1"/>
  <c r="B37" i="1"/>
  <c r="B50" i="1"/>
  <c r="B59" i="1"/>
  <c r="B24" i="1" l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16" i="1"/>
  <c r="Y16" i="1" l="1"/>
  <c r="Y17" i="1" s="1"/>
  <c r="X16" i="1"/>
  <c r="X17" i="1" s="1"/>
  <c r="W16" i="1"/>
  <c r="W17" i="1" s="1"/>
  <c r="V16" i="1"/>
  <c r="V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B17" i="1"/>
  <c r="D196" i="1" l="1"/>
  <c r="Y192" i="1"/>
  <c r="Y196" i="1" s="1"/>
  <c r="X192" i="1"/>
  <c r="X196" i="1" s="1"/>
  <c r="W192" i="1"/>
  <c r="W196" i="1" s="1"/>
  <c r="V192" i="1"/>
  <c r="V196" i="1" s="1"/>
  <c r="U192" i="1"/>
  <c r="U196" i="1" s="1"/>
  <c r="T192" i="1"/>
  <c r="T196" i="1" s="1"/>
  <c r="S192" i="1"/>
  <c r="S196" i="1" s="1"/>
  <c r="R192" i="1"/>
  <c r="R196" i="1" s="1"/>
  <c r="Q192" i="1"/>
  <c r="Q196" i="1" s="1"/>
  <c r="P192" i="1"/>
  <c r="P196" i="1" s="1"/>
  <c r="O192" i="1"/>
  <c r="O196" i="1" s="1"/>
  <c r="N192" i="1"/>
  <c r="N196" i="1" s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G196" i="1" s="1"/>
  <c r="F192" i="1"/>
  <c r="F196" i="1" s="1"/>
  <c r="E192" i="1"/>
  <c r="E196" i="1" s="1"/>
  <c r="D192" i="1"/>
  <c r="C192" i="1"/>
  <c r="C196" i="1" s="1"/>
  <c r="B192" i="1"/>
  <c r="B196" i="1" s="1"/>
  <c r="Z183" i="1"/>
  <c r="AA181" i="1"/>
  <c r="Z181" i="1"/>
  <c r="Z179" i="1"/>
  <c r="Z170" i="1"/>
  <c r="AA170" i="1"/>
  <c r="AB170" i="1"/>
  <c r="Z128" i="1"/>
  <c r="AB108" i="1"/>
  <c r="AA108" i="1"/>
  <c r="Z108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103" i="1"/>
  <c r="AA103" i="1"/>
  <c r="Z103" i="1"/>
  <c r="AB102" i="1"/>
  <c r="AA102" i="1"/>
  <c r="Z102" i="1"/>
  <c r="AB101" i="1"/>
  <c r="AA101" i="1"/>
  <c r="Z101" i="1"/>
  <c r="AB100" i="1"/>
  <c r="AA100" i="1"/>
  <c r="Z100" i="1"/>
  <c r="AA99" i="1"/>
  <c r="Z99" i="1"/>
  <c r="AB96" i="1"/>
  <c r="AA96" i="1"/>
  <c r="Z96" i="1"/>
  <c r="AB95" i="1"/>
  <c r="AA95" i="1"/>
  <c r="Z95" i="1"/>
  <c r="AA92" i="1"/>
  <c r="Z92" i="1"/>
  <c r="AB89" i="1"/>
  <c r="AA89" i="1"/>
  <c r="Z89" i="1"/>
  <c r="AB88" i="1"/>
  <c r="AA88" i="1"/>
  <c r="Z88" i="1"/>
  <c r="AA87" i="1"/>
  <c r="Z87" i="1"/>
  <c r="AB84" i="1"/>
  <c r="AA84" i="1"/>
  <c r="Z84" i="1"/>
  <c r="AA83" i="1"/>
  <c r="Z83" i="1"/>
  <c r="AB81" i="1"/>
  <c r="AA81" i="1"/>
  <c r="Z81" i="1"/>
  <c r="AB77" i="1"/>
  <c r="AA77" i="1"/>
  <c r="Z77" i="1"/>
  <c r="AB76" i="1"/>
  <c r="AA76" i="1"/>
  <c r="Z76" i="1"/>
  <c r="AB75" i="1"/>
  <c r="AA75" i="1"/>
  <c r="Z75" i="1"/>
  <c r="AB74" i="1"/>
  <c r="AA74" i="1"/>
  <c r="Z74" i="1"/>
  <c r="Z73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5" i="1"/>
  <c r="AA65" i="1"/>
  <c r="Z65" i="1"/>
  <c r="AA64" i="1"/>
  <c r="Z64" i="1"/>
  <c r="AB61" i="1"/>
  <c r="AA61" i="1"/>
  <c r="Z61" i="1"/>
  <c r="AB58" i="1"/>
  <c r="AA58" i="1"/>
  <c r="Z58" i="1"/>
  <c r="AB57" i="1"/>
  <c r="AA57" i="1"/>
  <c r="Z57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49" i="1"/>
  <c r="AA49" i="1"/>
  <c r="Z49" i="1"/>
  <c r="AB48" i="1"/>
  <c r="AA48" i="1"/>
  <c r="Z48" i="1"/>
  <c r="AA47" i="1"/>
  <c r="Z47" i="1"/>
  <c r="AB40" i="1"/>
  <c r="AA40" i="1"/>
  <c r="Z40" i="1"/>
  <c r="AA39" i="1"/>
  <c r="Z39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0" i="1"/>
  <c r="AA30" i="1"/>
  <c r="Z30" i="1"/>
  <c r="AB29" i="1"/>
  <c r="AA29" i="1"/>
  <c r="Z29" i="1"/>
  <c r="AB28" i="1"/>
  <c r="AA28" i="1"/>
  <c r="Z28" i="1"/>
  <c r="AA26" i="1"/>
  <c r="Z26" i="1"/>
  <c r="Z20" i="1"/>
  <c r="AA20" i="1"/>
  <c r="AB20" i="1"/>
  <c r="Z21" i="1"/>
  <c r="AA21" i="1"/>
  <c r="AB21" i="1"/>
  <c r="Z23" i="1"/>
  <c r="AA23" i="1"/>
  <c r="AB23" i="1"/>
  <c r="AB19" i="1"/>
  <c r="AA19" i="1"/>
  <c r="Z19" i="1"/>
  <c r="AB9" i="1"/>
  <c r="AB10" i="1"/>
  <c r="AB11" i="1"/>
  <c r="AB12" i="1"/>
  <c r="AB13" i="1"/>
  <c r="AB14" i="1"/>
  <c r="AB8" i="1"/>
  <c r="AA9" i="1"/>
  <c r="AA10" i="1"/>
  <c r="AA11" i="1"/>
  <c r="AA12" i="1"/>
  <c r="AA13" i="1"/>
  <c r="AA14" i="1"/>
  <c r="AA8" i="1"/>
  <c r="Z9" i="1"/>
  <c r="Z10" i="1"/>
  <c r="Z11" i="1"/>
  <c r="Z12" i="1"/>
  <c r="Z13" i="1"/>
  <c r="Z14" i="1"/>
  <c r="Z15" i="1"/>
  <c r="Z8" i="1"/>
  <c r="Z43" i="1"/>
  <c r="Z45" i="1"/>
  <c r="Z111" i="1"/>
  <c r="Z119" i="1"/>
  <c r="AB45" i="1"/>
  <c r="AA45" i="1"/>
  <c r="C109" i="1"/>
  <c r="C97" i="1"/>
  <c r="C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78" i="1"/>
  <c r="C71" i="1"/>
  <c r="C59" i="1"/>
  <c r="C50" i="1"/>
  <c r="C41" i="1"/>
  <c r="C37" i="1"/>
  <c r="C31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109" i="1"/>
  <c r="B97" i="1"/>
  <c r="B90" i="1"/>
  <c r="B71" i="1"/>
  <c r="Z24" i="1" l="1"/>
  <c r="AB97" i="1"/>
  <c r="Z37" i="1"/>
  <c r="P79" i="1"/>
  <c r="P121" i="1" s="1"/>
  <c r="Z97" i="1"/>
  <c r="H79" i="1"/>
  <c r="X79" i="1"/>
  <c r="Z109" i="1"/>
  <c r="C79" i="1"/>
  <c r="C121" i="1" s="1"/>
  <c r="Z50" i="1"/>
  <c r="Z59" i="1"/>
  <c r="Z71" i="1"/>
  <c r="Z78" i="1"/>
  <c r="Z90" i="1"/>
  <c r="H121" i="1"/>
  <c r="X121" i="1"/>
  <c r="Z17" i="1"/>
  <c r="I79" i="1"/>
  <c r="I121" i="1" s="1"/>
  <c r="Q79" i="1"/>
  <c r="Q121" i="1" s="1"/>
  <c r="J79" i="1"/>
  <c r="J121" i="1" s="1"/>
  <c r="R79" i="1"/>
  <c r="R121" i="1" s="1"/>
  <c r="Z16" i="1"/>
  <c r="G79" i="1"/>
  <c r="G121" i="1" s="1"/>
  <c r="O79" i="1"/>
  <c r="O121" i="1" s="1"/>
  <c r="W79" i="1"/>
  <c r="W121" i="1" s="1"/>
  <c r="Y79" i="1"/>
  <c r="Y121" i="1" s="1"/>
  <c r="D79" i="1"/>
  <c r="D121" i="1" s="1"/>
  <c r="L79" i="1"/>
  <c r="L121" i="1" s="1"/>
  <c r="T79" i="1"/>
  <c r="T121" i="1" s="1"/>
  <c r="E79" i="1"/>
  <c r="E121" i="1" s="1"/>
  <c r="M79" i="1"/>
  <c r="M121" i="1" s="1"/>
  <c r="U79" i="1"/>
  <c r="U121" i="1" s="1"/>
  <c r="K79" i="1"/>
  <c r="K121" i="1" s="1"/>
  <c r="S79" i="1"/>
  <c r="S121" i="1" s="1"/>
  <c r="F79" i="1"/>
  <c r="F121" i="1" s="1"/>
  <c r="N79" i="1"/>
  <c r="N121" i="1" s="1"/>
  <c r="V79" i="1"/>
  <c r="V121" i="1" s="1"/>
  <c r="AB191" i="1" l="1"/>
  <c r="AA191" i="1"/>
  <c r="Z191" i="1"/>
  <c r="AB190" i="1"/>
  <c r="AA190" i="1"/>
  <c r="Z190" i="1"/>
  <c r="AB189" i="1"/>
  <c r="AA189" i="1"/>
  <c r="Z189" i="1"/>
  <c r="AB188" i="1"/>
  <c r="AA188" i="1"/>
  <c r="Z188" i="1"/>
  <c r="AB187" i="1"/>
  <c r="AA187" i="1"/>
  <c r="Z187" i="1"/>
  <c r="AB186" i="1"/>
  <c r="AA186" i="1"/>
  <c r="Z186" i="1"/>
  <c r="AB185" i="1"/>
  <c r="AA185" i="1"/>
  <c r="Z185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B192" i="1" l="1"/>
  <c r="Z192" i="1"/>
  <c r="AA192" i="1"/>
  <c r="AA202" i="1"/>
  <c r="Z202" i="1"/>
  <c r="AA201" i="1"/>
  <c r="Z201" i="1"/>
  <c r="AA200" i="1"/>
  <c r="Z200" i="1"/>
  <c r="AA194" i="1"/>
  <c r="Z194" i="1"/>
  <c r="AA183" i="1"/>
  <c r="AA179" i="1"/>
  <c r="Z169" i="1"/>
  <c r="AA172" i="1"/>
  <c r="Z172" i="1"/>
  <c r="AA171" i="1"/>
  <c r="Z171" i="1"/>
  <c r="AA169" i="1"/>
  <c r="AA166" i="1"/>
  <c r="Z166" i="1"/>
  <c r="AA163" i="1"/>
  <c r="Z163" i="1"/>
  <c r="AA161" i="1"/>
  <c r="Z161" i="1"/>
  <c r="AA158" i="1"/>
  <c r="Z158" i="1"/>
  <c r="AA157" i="1"/>
  <c r="Z157" i="1"/>
  <c r="AA156" i="1"/>
  <c r="Z156" i="1"/>
  <c r="AA150" i="1"/>
  <c r="AA152" i="1" s="1"/>
  <c r="Z150" i="1"/>
  <c r="AA148" i="1"/>
  <c r="Z148" i="1"/>
  <c r="AA142" i="1"/>
  <c r="Z142" i="1"/>
  <c r="AA140" i="1"/>
  <c r="Z140" i="1"/>
  <c r="AA138" i="1"/>
  <c r="Z138" i="1"/>
  <c r="AA136" i="1"/>
  <c r="Z136" i="1"/>
  <c r="AA134" i="1"/>
  <c r="Z134" i="1"/>
  <c r="AA132" i="1"/>
  <c r="Z132" i="1"/>
  <c r="AA129" i="1"/>
  <c r="Z129" i="1"/>
  <c r="AA128" i="1"/>
  <c r="AA125" i="1"/>
  <c r="Z125" i="1"/>
  <c r="AA119" i="1"/>
  <c r="AA116" i="1"/>
  <c r="Z116" i="1"/>
  <c r="AA115" i="1"/>
  <c r="Z115" i="1"/>
  <c r="AA114" i="1"/>
  <c r="Z114" i="1"/>
  <c r="AA113" i="1"/>
  <c r="Z113" i="1"/>
  <c r="AA111" i="1"/>
  <c r="AA97" i="1"/>
  <c r="AA93" i="1"/>
  <c r="Z93" i="1"/>
  <c r="AA73" i="1"/>
  <c r="AA62" i="1"/>
  <c r="Z62" i="1"/>
  <c r="AA43" i="1"/>
  <c r="Z31" i="1"/>
  <c r="AA15" i="1"/>
  <c r="AA5" i="1"/>
  <c r="Z5" i="1"/>
  <c r="R204" i="1"/>
  <c r="Q204" i="1"/>
  <c r="R173" i="1"/>
  <c r="R175" i="1" s="1"/>
  <c r="Q173" i="1"/>
  <c r="Q175" i="1" s="1"/>
  <c r="R164" i="1"/>
  <c r="Q164" i="1"/>
  <c r="R159" i="1"/>
  <c r="Q159" i="1"/>
  <c r="R130" i="1"/>
  <c r="Q130" i="1"/>
  <c r="R126" i="1"/>
  <c r="Q126" i="1"/>
  <c r="B93" i="1"/>
  <c r="Z152" i="1" l="1"/>
  <c r="Z117" i="1"/>
  <c r="AA196" i="1"/>
  <c r="Z196" i="1"/>
  <c r="AA17" i="1"/>
  <c r="AA24" i="1"/>
  <c r="AA90" i="1"/>
  <c r="AA31" i="1"/>
  <c r="AA78" i="1"/>
  <c r="Z41" i="1"/>
  <c r="AA37" i="1"/>
  <c r="AA41" i="1"/>
  <c r="AA117" i="1"/>
  <c r="AA59" i="1"/>
  <c r="Z85" i="1"/>
  <c r="Z79" i="1"/>
  <c r="AA16" i="1"/>
  <c r="AA71" i="1"/>
  <c r="AA50" i="1"/>
  <c r="AA85" i="1"/>
  <c r="AA109" i="1"/>
  <c r="Q144" i="1"/>
  <c r="S164" i="1"/>
  <c r="S204" i="1"/>
  <c r="S130" i="1"/>
  <c r="S173" i="1"/>
  <c r="S175" i="1" s="1"/>
  <c r="R144" i="1"/>
  <c r="S126" i="1"/>
  <c r="S159" i="1"/>
  <c r="AA79" i="1" l="1"/>
  <c r="AA121" i="1" s="1"/>
  <c r="Z121" i="1"/>
  <c r="S144" i="1"/>
  <c r="Q206" i="1"/>
  <c r="R206" i="1"/>
  <c r="S206" i="1" l="1"/>
  <c r="K173" i="1"/>
  <c r="K175" i="1" s="1"/>
  <c r="L173" i="1"/>
  <c r="L175" i="1" s="1"/>
  <c r="B62" i="1" l="1"/>
  <c r="B79" i="1" s="1"/>
  <c r="B121" i="1" s="1"/>
  <c r="B126" i="1"/>
  <c r="C126" i="1"/>
  <c r="E126" i="1"/>
  <c r="F126" i="1"/>
  <c r="H126" i="1"/>
  <c r="I126" i="1"/>
  <c r="K126" i="1"/>
  <c r="L126" i="1"/>
  <c r="N126" i="1"/>
  <c r="O126" i="1"/>
  <c r="T126" i="1"/>
  <c r="U126" i="1"/>
  <c r="W126" i="1"/>
  <c r="X126" i="1"/>
  <c r="B130" i="1"/>
  <c r="C130" i="1"/>
  <c r="E130" i="1"/>
  <c r="F130" i="1"/>
  <c r="H130" i="1"/>
  <c r="I130" i="1"/>
  <c r="K130" i="1"/>
  <c r="L130" i="1"/>
  <c r="N130" i="1"/>
  <c r="O130" i="1"/>
  <c r="T130" i="1"/>
  <c r="U130" i="1"/>
  <c r="W130" i="1"/>
  <c r="X130" i="1"/>
  <c r="B159" i="1"/>
  <c r="C159" i="1"/>
  <c r="E159" i="1"/>
  <c r="F159" i="1"/>
  <c r="H159" i="1"/>
  <c r="I159" i="1"/>
  <c r="K159" i="1"/>
  <c r="L159" i="1"/>
  <c r="N159" i="1"/>
  <c r="O159" i="1"/>
  <c r="T159" i="1"/>
  <c r="U159" i="1"/>
  <c r="W159" i="1"/>
  <c r="X159" i="1"/>
  <c r="B164" i="1"/>
  <c r="C164" i="1"/>
  <c r="E164" i="1"/>
  <c r="F164" i="1"/>
  <c r="H164" i="1"/>
  <c r="I164" i="1"/>
  <c r="K164" i="1"/>
  <c r="L164" i="1"/>
  <c r="N164" i="1"/>
  <c r="O164" i="1"/>
  <c r="T164" i="1"/>
  <c r="U164" i="1"/>
  <c r="W164" i="1"/>
  <c r="X164" i="1"/>
  <c r="B173" i="1"/>
  <c r="B175" i="1" s="1"/>
  <c r="C173" i="1"/>
  <c r="C175" i="1" s="1"/>
  <c r="E173" i="1"/>
  <c r="E175" i="1" s="1"/>
  <c r="F173" i="1"/>
  <c r="F175" i="1" s="1"/>
  <c r="H173" i="1"/>
  <c r="H175" i="1" s="1"/>
  <c r="I173" i="1"/>
  <c r="I175" i="1" s="1"/>
  <c r="N173" i="1"/>
  <c r="N175" i="1" s="1"/>
  <c r="O173" i="1"/>
  <c r="O175" i="1" s="1"/>
  <c r="T173" i="1"/>
  <c r="T175" i="1" s="1"/>
  <c r="U173" i="1"/>
  <c r="U175" i="1" s="1"/>
  <c r="W173" i="1"/>
  <c r="W175" i="1" s="1"/>
  <c r="X173" i="1"/>
  <c r="X175" i="1" s="1"/>
  <c r="B204" i="1"/>
  <c r="C204" i="1"/>
  <c r="E204" i="1"/>
  <c r="F204" i="1"/>
  <c r="H204" i="1"/>
  <c r="I204" i="1"/>
  <c r="K204" i="1"/>
  <c r="L204" i="1"/>
  <c r="N204" i="1"/>
  <c r="O204" i="1"/>
  <c r="T204" i="1"/>
  <c r="U204" i="1"/>
  <c r="W204" i="1"/>
  <c r="X204" i="1"/>
  <c r="W144" i="1" l="1"/>
  <c r="P126" i="1"/>
  <c r="AB172" i="1"/>
  <c r="J159" i="1"/>
  <c r="AB138" i="1"/>
  <c r="J130" i="1"/>
  <c r="V126" i="1"/>
  <c r="X144" i="1"/>
  <c r="Y130" i="1"/>
  <c r="Y164" i="1"/>
  <c r="V164" i="1"/>
  <c r="AB73" i="1"/>
  <c r="AB78" i="1" s="1"/>
  <c r="AA164" i="1"/>
  <c r="AB200" i="1"/>
  <c r="AB194" i="1"/>
  <c r="Z159" i="1"/>
  <c r="AB134" i="1"/>
  <c r="AB129" i="1"/>
  <c r="I144" i="1"/>
  <c r="H144" i="1"/>
  <c r="AB119" i="1"/>
  <c r="AB115" i="1"/>
  <c r="AB114" i="1"/>
  <c r="AB116" i="1"/>
  <c r="AB99" i="1"/>
  <c r="AB109" i="1" s="1"/>
  <c r="AB15" i="1"/>
  <c r="AB37" i="1"/>
  <c r="AB39" i="1"/>
  <c r="AB41" i="1" s="1"/>
  <c r="AB43" i="1"/>
  <c r="AB59" i="1"/>
  <c r="AB62" i="1"/>
  <c r="AB64" i="1"/>
  <c r="AB71" i="1" s="1"/>
  <c r="AB87" i="1"/>
  <c r="AB90" i="1" s="1"/>
  <c r="AB113" i="1"/>
  <c r="G126" i="1"/>
  <c r="AA126" i="1"/>
  <c r="Z126" i="1"/>
  <c r="AB128" i="1"/>
  <c r="AA130" i="1"/>
  <c r="Z130" i="1"/>
  <c r="AB140" i="1"/>
  <c r="AB132" i="1"/>
  <c r="AB142" i="1"/>
  <c r="AB136" i="1"/>
  <c r="AB150" i="1"/>
  <c r="AB148" i="1"/>
  <c r="AB156" i="1"/>
  <c r="AB157" i="1"/>
  <c r="AA159" i="1"/>
  <c r="AB163" i="1"/>
  <c r="Z164" i="1"/>
  <c r="AB161" i="1"/>
  <c r="AB166" i="1"/>
  <c r="AB169" i="1"/>
  <c r="AB171" i="1"/>
  <c r="AB183" i="1"/>
  <c r="AB201" i="1"/>
  <c r="AA204" i="1"/>
  <c r="Z204" i="1"/>
  <c r="AB202" i="1"/>
  <c r="AB181" i="1"/>
  <c r="Z173" i="1"/>
  <c r="Z175" i="1" s="1"/>
  <c r="AA173" i="1"/>
  <c r="AA175" i="1" s="1"/>
  <c r="D159" i="1"/>
  <c r="AB158" i="1"/>
  <c r="D126" i="1"/>
  <c r="AB125" i="1"/>
  <c r="AB92" i="1"/>
  <c r="AB93" i="1" s="1"/>
  <c r="AB83" i="1"/>
  <c r="AB85" i="1" s="1"/>
  <c r="AB47" i="1"/>
  <c r="AB179" i="1"/>
  <c r="V173" i="1"/>
  <c r="V175" i="1" s="1"/>
  <c r="V130" i="1"/>
  <c r="P173" i="1"/>
  <c r="P175" i="1" s="1"/>
  <c r="P164" i="1"/>
  <c r="N144" i="1"/>
  <c r="Y204" i="1"/>
  <c r="D204" i="1"/>
  <c r="G204" i="1"/>
  <c r="O144" i="1"/>
  <c r="M126" i="1"/>
  <c r="D164" i="1"/>
  <c r="U144" i="1"/>
  <c r="D130" i="1"/>
  <c r="T144" i="1"/>
  <c r="V204" i="1"/>
  <c r="P204" i="1"/>
  <c r="M204" i="1"/>
  <c r="Y173" i="1"/>
  <c r="Y175" i="1" s="1"/>
  <c r="M164" i="1"/>
  <c r="Y159" i="1"/>
  <c r="V159" i="1"/>
  <c r="P159" i="1"/>
  <c r="P130" i="1"/>
  <c r="J204" i="1"/>
  <c r="J173" i="1"/>
  <c r="J175" i="1" s="1"/>
  <c r="G173" i="1"/>
  <c r="G175" i="1" s="1"/>
  <c r="G164" i="1"/>
  <c r="B144" i="1"/>
  <c r="Y126" i="1"/>
  <c r="AB111" i="1"/>
  <c r="M173" i="1"/>
  <c r="M175" i="1" s="1"/>
  <c r="J164" i="1"/>
  <c r="M159" i="1"/>
  <c r="G159" i="1"/>
  <c r="M130" i="1"/>
  <c r="G130" i="1"/>
  <c r="L144" i="1"/>
  <c r="F144" i="1"/>
  <c r="K144" i="1"/>
  <c r="J126" i="1"/>
  <c r="AB26" i="1"/>
  <c r="D173" i="1"/>
  <c r="D175" i="1" s="1"/>
  <c r="E144" i="1"/>
  <c r="C144" i="1"/>
  <c r="AB5" i="1"/>
  <c r="AB196" i="1" l="1"/>
  <c r="AB79" i="1"/>
  <c r="AB117" i="1"/>
  <c r="AB50" i="1"/>
  <c r="AB24" i="1"/>
  <c r="AB17" i="1"/>
  <c r="AB31" i="1"/>
  <c r="AB16" i="1"/>
  <c r="AB152" i="1"/>
  <c r="W206" i="1"/>
  <c r="P144" i="1"/>
  <c r="Y144" i="1"/>
  <c r="J144" i="1"/>
  <c r="V144" i="1"/>
  <c r="G144" i="1"/>
  <c r="X206" i="1"/>
  <c r="U206" i="1"/>
  <c r="T206" i="1"/>
  <c r="O206" i="1"/>
  <c r="N206" i="1"/>
  <c r="AB204" i="1"/>
  <c r="AB159" i="1"/>
  <c r="Z144" i="1"/>
  <c r="K206" i="1"/>
  <c r="L206" i="1"/>
  <c r="I206" i="1"/>
  <c r="H206" i="1"/>
  <c r="E206" i="1"/>
  <c r="F206" i="1"/>
  <c r="D144" i="1"/>
  <c r="B206" i="1"/>
  <c r="C206" i="1"/>
  <c r="AB126" i="1"/>
  <c r="M144" i="1"/>
  <c r="AB164" i="1"/>
  <c r="AA144" i="1"/>
  <c r="AB173" i="1"/>
  <c r="AB175" i="1" s="1"/>
  <c r="AB130" i="1"/>
  <c r="AB121" i="1" l="1"/>
  <c r="P206" i="1"/>
  <c r="J206" i="1"/>
  <c r="Y206" i="1"/>
  <c r="V206" i="1"/>
  <c r="G206" i="1"/>
  <c r="Z206" i="1"/>
  <c r="AB144" i="1"/>
  <c r="M206" i="1"/>
  <c r="D206" i="1"/>
  <c r="AA206" i="1"/>
  <c r="AB206" i="1" l="1"/>
</calcChain>
</file>

<file path=xl/comments1.xml><?xml version="1.0" encoding="utf-8"?>
<comments xmlns="http://schemas.openxmlformats.org/spreadsheetml/2006/main">
  <authors>
    <author>dktsang</author>
  </authors>
  <commentList>
    <comment ref="A119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<sst xmlns="http://schemas.openxmlformats.org/spreadsheetml/2006/main" count="185" uniqueCount="159">
  <si>
    <t>SON Total</t>
  </si>
  <si>
    <t>School of Nursing</t>
  </si>
  <si>
    <t>SHS Total</t>
  </si>
  <si>
    <t>School of Health Sciences</t>
  </si>
  <si>
    <t>SECS Total</t>
  </si>
  <si>
    <t>Total</t>
  </si>
  <si>
    <t>Joint with College of Arts and Sciences</t>
  </si>
  <si>
    <t>Systems Engineering Total</t>
  </si>
  <si>
    <t>CSE Total</t>
  </si>
  <si>
    <t>School of Engineering &amp; Computer Science</t>
  </si>
  <si>
    <t>SEHS Total</t>
  </si>
  <si>
    <t>School of Education &amp; Human Services</t>
  </si>
  <si>
    <t>SBA Total</t>
  </si>
  <si>
    <t>Economics Total</t>
  </si>
  <si>
    <t>Accounting Total</t>
  </si>
  <si>
    <t>School of Business Administration</t>
  </si>
  <si>
    <t>CAS Total</t>
  </si>
  <si>
    <t>Interdisciplinary Totals</t>
  </si>
  <si>
    <t>Communication &amp; Journalism Totals</t>
  </si>
  <si>
    <t>Political Science/Public Administration Totals</t>
  </si>
  <si>
    <t>Physics Totals</t>
  </si>
  <si>
    <t>MTD Total</t>
  </si>
  <si>
    <t>Total Theatre</t>
  </si>
  <si>
    <t>Total Music</t>
  </si>
  <si>
    <t>Total Dance</t>
  </si>
  <si>
    <t>Modern Language Total</t>
  </si>
  <si>
    <t>Mathematics Total</t>
  </si>
  <si>
    <t>English Total</t>
  </si>
  <si>
    <t>Chemistry Total</t>
  </si>
  <si>
    <t xml:space="preserve">Biological Sciences Total </t>
  </si>
  <si>
    <t>Art &amp; Art History Total</t>
  </si>
  <si>
    <t>Total Studio Art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</si>
  <si>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</si>
  <si>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</si>
  <si>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</si>
  <si>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</si>
  <si>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</si>
  <si>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</si>
  <si>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</si>
  <si>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</si>
  <si>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</si>
  <si>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</si>
  <si>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</si>
  <si>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</si>
  <si>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</si>
  <si>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GRAND TOTAL</t>
  </si>
  <si>
    <t>History Total</t>
  </si>
  <si>
    <t>Psychology Totals</t>
  </si>
  <si>
    <t>Native Hawaiian</t>
  </si>
  <si>
    <t>2015-2016 Degrees Awarded by Gender and Ethnicity</t>
  </si>
  <si>
    <t>1096 Graphic Design</t>
  </si>
  <si>
    <t>1109 Biomedical Sciences</t>
  </si>
  <si>
    <t>1105 Biology</t>
  </si>
  <si>
    <t>1125 Biology/Spec Anatomy</t>
  </si>
  <si>
    <t>1140 Biology/Second Cert</t>
  </si>
  <si>
    <t>1055 Art History</t>
  </si>
  <si>
    <t>1075 Studio Art-Spec in Drawing</t>
  </si>
  <si>
    <t>1076 Studio Art K-12 Spec: Drawing</t>
  </si>
  <si>
    <t>1080 Studio Art-Spec in Painting</t>
  </si>
  <si>
    <t>1085 Studio Art-Spec in Photography</t>
  </si>
  <si>
    <t>1086 Studio Art K-12 Spec: Photog</t>
  </si>
  <si>
    <t>1090 Studio Art-Spec in New Media</t>
  </si>
  <si>
    <t>1225 Biochemistry</t>
  </si>
  <si>
    <t>1230 Chemistry</t>
  </si>
  <si>
    <t>1252 Env Sci Spec Env Sustn Res Mgt</t>
  </si>
  <si>
    <t>1257 Env Sci Spec Env Health</t>
  </si>
  <si>
    <t>1405 English</t>
  </si>
  <si>
    <t>1420 Creative Writing</t>
  </si>
  <si>
    <t>1430 English/Second Cert</t>
  </si>
  <si>
    <t>1450 Cinema Studies - Criticism</t>
  </si>
  <si>
    <t>1505 History</t>
  </si>
  <si>
    <t>1515 HistorySecond Cert</t>
  </si>
  <si>
    <t>1705 Linguistics</t>
  </si>
  <si>
    <t>1805 Mathematics</t>
  </si>
  <si>
    <t>1825 Mathematics/Second Cert</t>
  </si>
  <si>
    <t>1905 Actuarial Science</t>
  </si>
  <si>
    <t>1980 French Language &amp; Lit</t>
  </si>
  <si>
    <t>2010 German Language &amp; Lit</t>
  </si>
  <si>
    <t>2040 Japanese Lang and Literature</t>
  </si>
  <si>
    <t>2100 Spanish Language &amp; Lit</t>
  </si>
  <si>
    <t>2122 Spanish with K-12 Cert</t>
  </si>
  <si>
    <t>2375 Philosophy</t>
  </si>
  <si>
    <t>2405 Physics</t>
  </si>
  <si>
    <t>2430 Physics/Secondary Cert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</si>
  <si>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</si>
  <si>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</si>
  <si>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</si>
  <si>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</si>
  <si>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</si>
  <si>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</si>
  <si>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1610 East Asian Studies-China</t>
  </si>
  <si>
    <t>1615 East Asian Studies-Japan</t>
  </si>
  <si>
    <t>1625 Latin American Studies</t>
  </si>
  <si>
    <t>2865 Women and Gender Studies</t>
  </si>
  <si>
    <t>2870 Writing and Rhetoric</t>
  </si>
  <si>
    <t>2805 Sociology/Anthropology</t>
  </si>
  <si>
    <t>2810 Anthropology</t>
  </si>
  <si>
    <t>2820 Sociology</t>
  </si>
  <si>
    <t>2860 Social Work</t>
  </si>
  <si>
    <t>2877 CJ - Courts</t>
  </si>
  <si>
    <t>2878 CJ - Corrections/Treatment</t>
  </si>
  <si>
    <t>2879 CJ - Juvenile Justice</t>
  </si>
  <si>
    <t>2880 CJ - Info Security/Assurance</t>
  </si>
  <si>
    <t>2881 CJ - Homeland Security</t>
  </si>
  <si>
    <t>Anthropology/Sociology/CJ Totals</t>
  </si>
  <si>
    <t>2876 CJ- Law Enforcement</t>
  </si>
  <si>
    <t>3700 Economics</t>
  </si>
  <si>
    <t>2205 Music</t>
  </si>
  <si>
    <t>2240 Music-Vocal Performance</t>
  </si>
  <si>
    <t>2245 Music-Piano Performance</t>
  </si>
  <si>
    <t>2265 Music-Instrumental Prfrmance</t>
  </si>
  <si>
    <t>2360 Music Ed Choral/General</t>
  </si>
  <si>
    <t>2362 Music Ed Instrumental/General</t>
  </si>
  <si>
    <t>2363 Mus Ed &amp; Perf Spec Choral/Genl</t>
  </si>
  <si>
    <t>2212 Perform Arts-Theatre Perf</t>
  </si>
  <si>
    <t>2283 Acting</t>
  </si>
  <si>
    <t>2285 Musical Theatre</t>
  </si>
  <si>
    <t>2290 Dance</t>
  </si>
  <si>
    <t>2294 Theatre</t>
  </si>
  <si>
    <t>2296 Theatre Design &amp; Technology</t>
  </si>
  <si>
    <t>3100 Accounting</t>
  </si>
  <si>
    <t>3200 Finance</t>
  </si>
  <si>
    <t>3300 General Management</t>
  </si>
  <si>
    <t>3500 Management Info Systms</t>
  </si>
  <si>
    <t>3400 Human Resource Mgmt</t>
  </si>
  <si>
    <t>3600 Marketing</t>
  </si>
  <si>
    <t>3705 Business Economics</t>
  </si>
  <si>
    <t>3806 Operations Management</t>
  </si>
  <si>
    <t>4120 Elementary Education</t>
  </si>
  <si>
    <t>4320 Human Resource Develp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</si>
  <si>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</si>
  <si>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</si>
  <si>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</si>
  <si>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</si>
  <si>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</si>
  <si>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</si>
  <si>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5040 Engineering Chemistry</t>
  </si>
  <si>
    <t>5050 Engineering Biology</t>
  </si>
  <si>
    <t>5051 Bio Engineering</t>
  </si>
  <si>
    <t>5060 Engineering Physics</t>
  </si>
  <si>
    <t>6020 Health Sciences</t>
  </si>
  <si>
    <t>6041 Occupatonal Safety and Health</t>
  </si>
  <si>
    <t>6050 Wellness Hlth Promo Ini Prevent</t>
  </si>
  <si>
    <t>6070 Applied Health Sciences</t>
  </si>
  <si>
    <t>6162 BDTS Spec in Cytotechnology</t>
  </si>
  <si>
    <t>6163 BDTS Spec in Histotechnology</t>
  </si>
  <si>
    <t>6165 BDTS Spec in Nuclear Med Tech</t>
  </si>
  <si>
    <t>6166 BDTS Spec in Radiation Therapy</t>
  </si>
  <si>
    <t>6167 BDTS Spec in Med Lab Sciences</t>
  </si>
  <si>
    <t>6168 BDTS Spec in Radiologic Tech</t>
  </si>
  <si>
    <t>7020 Nursing</t>
  </si>
  <si>
    <t>7040 Nursing (Complet Seq)</t>
  </si>
  <si>
    <t>7050 Nursing Second BSN</t>
  </si>
  <si>
    <t>6169 BDTS Spec in Pre Professional</t>
  </si>
  <si>
    <t>BDTS Total</t>
  </si>
  <si>
    <t>1700 Liberal Studies</t>
  </si>
  <si>
    <t>1120 Biology w/Spec /Cell-Molec Bio</t>
  </si>
  <si>
    <t>1985 French - Modified</t>
  </si>
  <si>
    <t>2110 Spanish - 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</si>
</sst>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Border="1"/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4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9" xfId="0" applyFont="1" applyBorder="1" applyProtection="1"/>
    <xf numFmtId="3" fontId="2" fillId="14" borderId="1" xfId="0" applyNumberFormat="1" applyFont="1" applyFill="1" applyBorder="1" applyAlignment="1" applyProtection="1">
      <alignment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6"/>
  <sheetViews>
    <sheetView tabSelected="1" zoomScaleNormal="100" workbookViewId="0"/>
  </sheetViews>
  <sheetFormatPr defaultRowHeight="13.2" x14ac:dyDescent="0.25"/>
  <cols>
    <col min="1" max="1" width="34.33203125" style="1" customWidth="1"/>
    <col min="2" max="25" width="6.44140625" customWidth="1"/>
    <col min="26" max="28" width="6.77734375" customWidth="1"/>
  </cols>
  <sheetData>
    <row r="1" spans="1:28" ht="15.6" x14ac:dyDescent="0.3">
      <c r="A1" s="49" t="s">
        <v>49</v>
      </c>
      <c r="B1" s="4"/>
      <c r="C1" s="3"/>
      <c r="D1" s="48"/>
      <c r="E1" s="2"/>
      <c r="F1" s="2"/>
      <c r="G1" s="2"/>
      <c r="H1" s="4"/>
      <c r="I1" s="3"/>
      <c r="J1" s="48"/>
      <c r="K1" s="3"/>
      <c r="L1" s="2"/>
      <c r="M1" s="2"/>
      <c r="N1" s="3"/>
      <c r="O1" s="2"/>
      <c r="P1" s="2"/>
      <c r="Q1" s="4"/>
      <c r="R1" s="3"/>
      <c r="S1" s="48"/>
      <c r="T1" s="2"/>
      <c r="U1" s="2"/>
      <c r="V1" s="2"/>
      <c r="W1" s="4"/>
      <c r="X1" s="3"/>
      <c r="Y1" s="48"/>
      <c r="Z1" s="47"/>
      <c r="AA1" s="47"/>
      <c r="AB1" s="46"/>
    </row>
    <row r="2" spans="1:28" ht="13.2" customHeight="1" x14ac:dyDescent="0.25">
      <c r="A2" s="45"/>
      <c r="B2" s="169" t="s">
        <v>44</v>
      </c>
      <c r="C2" s="170"/>
      <c r="D2" s="171"/>
      <c r="E2" s="159" t="s">
        <v>43</v>
      </c>
      <c r="F2" s="159"/>
      <c r="G2" s="159"/>
      <c r="H2" s="169" t="s">
        <v>42</v>
      </c>
      <c r="I2" s="170"/>
      <c r="J2" s="171"/>
      <c r="K2" s="159" t="s">
        <v>41</v>
      </c>
      <c r="L2" s="159"/>
      <c r="M2" s="159"/>
      <c r="N2" s="159" t="s">
        <v>40</v>
      </c>
      <c r="O2" s="159"/>
      <c r="P2" s="159"/>
      <c r="Q2" s="169" t="s">
        <v>48</v>
      </c>
      <c r="R2" s="170"/>
      <c r="S2" s="171"/>
      <c r="T2" s="159" t="s">
        <v>39</v>
      </c>
      <c r="U2" s="159"/>
      <c r="V2" s="159"/>
      <c r="W2" s="169" t="s">
        <v>38</v>
      </c>
      <c r="X2" s="170"/>
      <c r="Y2" s="171"/>
      <c r="Z2" s="172" t="s">
        <v>5</v>
      </c>
      <c r="AA2" s="173"/>
      <c r="AB2" s="174"/>
    </row>
    <row r="3" spans="1:28" ht="13.8" thickBot="1" x14ac:dyDescent="0.3">
      <c r="A3" s="45"/>
      <c r="B3" s="43" t="s">
        <v>36</v>
      </c>
      <c r="C3" s="42" t="s">
        <v>37</v>
      </c>
      <c r="D3" s="41" t="s">
        <v>5</v>
      </c>
      <c r="E3" s="44" t="s">
        <v>36</v>
      </c>
      <c r="F3" s="44" t="s">
        <v>35</v>
      </c>
      <c r="G3" s="44" t="s">
        <v>5</v>
      </c>
      <c r="H3" s="39" t="s">
        <v>36</v>
      </c>
      <c r="I3" s="38" t="s">
        <v>35</v>
      </c>
      <c r="J3" s="37" t="s">
        <v>5</v>
      </c>
      <c r="K3" s="43" t="s">
        <v>36</v>
      </c>
      <c r="L3" s="40" t="s">
        <v>35</v>
      </c>
      <c r="M3" s="40" t="s">
        <v>5</v>
      </c>
      <c r="N3" s="53" t="s">
        <v>36</v>
      </c>
      <c r="O3" s="52" t="s">
        <v>35</v>
      </c>
      <c r="P3" s="52" t="s">
        <v>5</v>
      </c>
      <c r="Q3" s="53" t="s">
        <v>36</v>
      </c>
      <c r="R3" s="54" t="s">
        <v>35</v>
      </c>
      <c r="S3" s="55" t="s">
        <v>5</v>
      </c>
      <c r="T3" s="40" t="s">
        <v>36</v>
      </c>
      <c r="U3" s="40" t="s">
        <v>35</v>
      </c>
      <c r="V3" s="40" t="s">
        <v>5</v>
      </c>
      <c r="W3" s="39" t="s">
        <v>36</v>
      </c>
      <c r="X3" s="38" t="s">
        <v>35</v>
      </c>
      <c r="Y3" s="37" t="s">
        <v>5</v>
      </c>
      <c r="Z3" s="36" t="s">
        <v>36</v>
      </c>
      <c r="AA3" s="36" t="s">
        <v>35</v>
      </c>
      <c r="AB3" s="35" t="s">
        <v>5</v>
      </c>
    </row>
    <row r="4" spans="1:28" ht="13.8" thickBot="1" x14ac:dyDescent="0.3">
      <c r="A4" s="178" t="s">
        <v>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</row>
    <row r="5" spans="1:28" s="6" customFormat="1" ht="13.8" thickBot="1" x14ac:dyDescent="0.3">
      <c r="A5" s="34" t="s">
        <v>33</v>
      </c>
      <c r="B5" s="32">
        <v>51</v>
      </c>
      <c r="C5" s="32">
        <v>31</v>
      </c>
      <c r="D5" s="30">
        <v>82</v>
      </c>
      <c r="E5" s="33">
        <v>5</v>
      </c>
      <c r="F5" s="33">
        <v>1</v>
      </c>
      <c r="G5" s="28">
        <v>6</v>
      </c>
      <c r="H5" s="29">
        <v>1</v>
      </c>
      <c r="I5" s="29"/>
      <c r="J5" s="28">
        <v>1</v>
      </c>
      <c r="K5" s="32">
        <v>1</v>
      </c>
      <c r="L5" s="31"/>
      <c r="M5" s="30">
        <v>1</v>
      </c>
      <c r="N5" s="32"/>
      <c r="O5" s="31">
        <v>1</v>
      </c>
      <c r="P5" s="30">
        <v>1</v>
      </c>
      <c r="Q5" s="32"/>
      <c r="R5" s="32"/>
      <c r="S5" s="30"/>
      <c r="T5" s="31"/>
      <c r="U5" s="31">
        <v>1</v>
      </c>
      <c r="V5" s="30">
        <v>1</v>
      </c>
      <c r="W5" s="29">
        <v>6</v>
      </c>
      <c r="X5" s="29">
        <v>1</v>
      </c>
      <c r="Y5" s="28">
        <v>7</v>
      </c>
      <c r="Z5" s="27">
        <f>B5+E5+H5+K5+N5+Q5+T5+W5</f>
        <v>64</v>
      </c>
      <c r="AA5" s="27">
        <f>C5+F5+I5+L5+O5+R5+U5+X5</f>
        <v>35</v>
      </c>
      <c r="AB5" s="26">
        <f>D5+G5+J5+M5+P5+V5+Y5</f>
        <v>99</v>
      </c>
    </row>
    <row r="6" spans="1:28" ht="13.8" thickBot="1" x14ac:dyDescent="0.3">
      <c r="A6" s="175" t="s">
        <v>32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</row>
    <row r="7" spans="1:28" x14ac:dyDescent="0.25">
      <c r="A7" s="25"/>
      <c r="B7" s="24"/>
      <c r="C7" s="23"/>
      <c r="D7" s="22"/>
      <c r="E7" s="23"/>
      <c r="F7" s="23"/>
      <c r="G7" s="23"/>
      <c r="H7" s="24"/>
      <c r="I7" s="23"/>
      <c r="J7" s="22"/>
      <c r="K7" s="24"/>
      <c r="L7" s="23"/>
      <c r="M7" s="23"/>
      <c r="N7" s="24"/>
      <c r="O7" s="23"/>
      <c r="P7" s="23"/>
      <c r="Q7" s="24"/>
      <c r="R7" s="23"/>
      <c r="S7" s="22"/>
      <c r="T7" s="23"/>
      <c r="U7" s="23"/>
      <c r="V7" s="23"/>
      <c r="W7" s="24"/>
      <c r="X7" s="23"/>
      <c r="Y7" s="22"/>
      <c r="Z7" s="21"/>
      <c r="AA7" s="21"/>
      <c r="AB7" s="20"/>
    </row>
    <row r="8" spans="1:28" s="1" customFormat="1" x14ac:dyDescent="0.25">
      <c r="A8" s="2" t="s">
        <v>55</v>
      </c>
      <c r="B8" s="10">
        <v>2</v>
      </c>
      <c r="C8" s="9">
        <v>1</v>
      </c>
      <c r="D8" s="8">
        <v>3</v>
      </c>
      <c r="E8" s="13">
        <v>1</v>
      </c>
      <c r="F8" s="13"/>
      <c r="G8" s="8">
        <v>1</v>
      </c>
      <c r="H8" s="10"/>
      <c r="I8" s="9"/>
      <c r="J8" s="8"/>
      <c r="K8" s="10"/>
      <c r="L8" s="13"/>
      <c r="M8" s="12"/>
      <c r="N8" s="10"/>
      <c r="O8" s="13"/>
      <c r="P8" s="8"/>
      <c r="Q8" s="13"/>
      <c r="R8" s="13"/>
      <c r="S8" s="8"/>
      <c r="T8" s="13"/>
      <c r="U8" s="13"/>
      <c r="V8" s="12"/>
      <c r="W8" s="10"/>
      <c r="X8" s="9"/>
      <c r="Y8" s="8"/>
      <c r="Z8" s="7">
        <f>B8+E8+H8+K8+N8+Q8+T8+W8</f>
        <v>3</v>
      </c>
      <c r="AA8" s="11">
        <f>C8+F8+I8+L8+O8+R8+U8+X8</f>
        <v>1</v>
      </c>
      <c r="AB8" s="19">
        <f>D8+G8+J8+M8+P8+S8+V8+Y8</f>
        <v>4</v>
      </c>
    </row>
    <row r="9" spans="1:28" s="1" customFormat="1" x14ac:dyDescent="0.25">
      <c r="A9" s="2" t="s">
        <v>56</v>
      </c>
      <c r="B9" s="10">
        <v>4</v>
      </c>
      <c r="C9" s="9">
        <v>2</v>
      </c>
      <c r="D9" s="8">
        <v>6</v>
      </c>
      <c r="E9" s="13"/>
      <c r="F9" s="13"/>
      <c r="G9" s="8"/>
      <c r="H9" s="10"/>
      <c r="I9" s="9"/>
      <c r="J9" s="8"/>
      <c r="K9" s="10"/>
      <c r="L9" s="13"/>
      <c r="M9" s="12"/>
      <c r="N9" s="10"/>
      <c r="O9" s="13"/>
      <c r="P9" s="8"/>
      <c r="Q9" s="13"/>
      <c r="R9" s="13"/>
      <c r="S9" s="8"/>
      <c r="T9" s="13"/>
      <c r="U9" s="13"/>
      <c r="V9" s="12"/>
      <c r="W9" s="10">
        <v>1</v>
      </c>
      <c r="X9" s="9"/>
      <c r="Y9" s="8">
        <v>1</v>
      </c>
      <c r="Z9" s="7">
        <f t="shared" ref="Z9:Z14" si="0">B9+E9+H9+K9+N9+Q9+T9+W9</f>
        <v>5</v>
      </c>
      <c r="AA9" s="11">
        <f t="shared" ref="AA9:AA14" si="1">C9+F9+I9+L9+O9+R9+U9+X9</f>
        <v>2</v>
      </c>
      <c r="AB9" s="19">
        <f t="shared" ref="AB9:AB14" si="2">D9+G9+J9+M9+P9+S9+V9+Y9</f>
        <v>7</v>
      </c>
    </row>
    <row r="10" spans="1:28" s="1" customFormat="1" x14ac:dyDescent="0.25">
      <c r="A10" s="57" t="s">
        <v>57</v>
      </c>
      <c r="B10" s="58">
        <v>1</v>
      </c>
      <c r="C10" s="59"/>
      <c r="D10" s="17">
        <v>1</v>
      </c>
      <c r="E10" s="57"/>
      <c r="F10" s="57"/>
      <c r="G10" s="17"/>
      <c r="H10" s="58"/>
      <c r="I10" s="59"/>
      <c r="J10" s="17"/>
      <c r="K10" s="58"/>
      <c r="L10" s="57"/>
      <c r="M10" s="60"/>
      <c r="N10" s="58"/>
      <c r="O10" s="57"/>
      <c r="P10" s="17"/>
      <c r="Q10" s="57"/>
      <c r="R10" s="57"/>
      <c r="S10" s="17"/>
      <c r="T10" s="57"/>
      <c r="U10" s="57"/>
      <c r="V10" s="60"/>
      <c r="W10" s="58"/>
      <c r="X10" s="59"/>
      <c r="Y10" s="17"/>
      <c r="Z10" s="7">
        <f t="shared" si="0"/>
        <v>1</v>
      </c>
      <c r="AA10" s="11">
        <f t="shared" si="1"/>
        <v>0</v>
      </c>
      <c r="AB10" s="19">
        <f t="shared" si="2"/>
        <v>1</v>
      </c>
    </row>
    <row r="11" spans="1:28" s="1" customFormat="1" x14ac:dyDescent="0.25">
      <c r="A11" s="57" t="s">
        <v>58</v>
      </c>
      <c r="B11" s="58">
        <v>2</v>
      </c>
      <c r="C11" s="59"/>
      <c r="D11" s="17">
        <v>2</v>
      </c>
      <c r="E11" s="57"/>
      <c r="F11" s="57"/>
      <c r="G11" s="17"/>
      <c r="H11" s="58"/>
      <c r="I11" s="59"/>
      <c r="J11" s="17"/>
      <c r="K11" s="58">
        <v>1</v>
      </c>
      <c r="L11" s="57"/>
      <c r="M11" s="60">
        <v>1</v>
      </c>
      <c r="N11" s="58">
        <v>1</v>
      </c>
      <c r="O11" s="57"/>
      <c r="P11" s="17">
        <v>1</v>
      </c>
      <c r="Q11" s="57"/>
      <c r="R11" s="57"/>
      <c r="S11" s="17"/>
      <c r="T11" s="57"/>
      <c r="U11" s="57"/>
      <c r="V11" s="60"/>
      <c r="W11" s="58"/>
      <c r="X11" s="59"/>
      <c r="Y11" s="17"/>
      <c r="Z11" s="7">
        <f t="shared" si="0"/>
        <v>4</v>
      </c>
      <c r="AA11" s="11">
        <f t="shared" si="1"/>
        <v>0</v>
      </c>
      <c r="AB11" s="19">
        <f t="shared" si="2"/>
        <v>4</v>
      </c>
    </row>
    <row r="12" spans="1:28" s="1" customFormat="1" x14ac:dyDescent="0.25">
      <c r="A12" s="57" t="s">
        <v>59</v>
      </c>
      <c r="B12" s="58">
        <v>2</v>
      </c>
      <c r="C12" s="59">
        <v>1</v>
      </c>
      <c r="D12" s="17">
        <v>3</v>
      </c>
      <c r="E12" s="57"/>
      <c r="F12" s="57"/>
      <c r="G12" s="17"/>
      <c r="H12" s="58"/>
      <c r="I12" s="59"/>
      <c r="J12" s="17"/>
      <c r="K12" s="58"/>
      <c r="L12" s="57"/>
      <c r="M12" s="60"/>
      <c r="N12" s="58">
        <v>1</v>
      </c>
      <c r="O12" s="57"/>
      <c r="P12" s="17">
        <v>1</v>
      </c>
      <c r="Q12" s="57"/>
      <c r="R12" s="57"/>
      <c r="S12" s="17"/>
      <c r="T12" s="57"/>
      <c r="U12" s="57"/>
      <c r="V12" s="60"/>
      <c r="W12" s="58"/>
      <c r="X12" s="59"/>
      <c r="Y12" s="17"/>
      <c r="Z12" s="7">
        <f t="shared" si="0"/>
        <v>3</v>
      </c>
      <c r="AA12" s="11">
        <f t="shared" si="1"/>
        <v>1</v>
      </c>
      <c r="AB12" s="19">
        <f t="shared" si="2"/>
        <v>4</v>
      </c>
    </row>
    <row r="13" spans="1:28" s="1" customFormat="1" x14ac:dyDescent="0.25">
      <c r="A13" s="57" t="s">
        <v>60</v>
      </c>
      <c r="B13" s="58"/>
      <c r="C13" s="59"/>
      <c r="D13" s="17"/>
      <c r="E13" s="57"/>
      <c r="F13" s="57"/>
      <c r="G13" s="17"/>
      <c r="H13" s="58"/>
      <c r="I13" s="59"/>
      <c r="J13" s="17"/>
      <c r="K13" s="58"/>
      <c r="L13" s="57"/>
      <c r="M13" s="60"/>
      <c r="N13" s="58"/>
      <c r="O13" s="57"/>
      <c r="P13" s="17"/>
      <c r="Q13" s="57">
        <v>1</v>
      </c>
      <c r="R13" s="57"/>
      <c r="S13" s="17">
        <v>1</v>
      </c>
      <c r="T13" s="57"/>
      <c r="U13" s="57"/>
      <c r="V13" s="60"/>
      <c r="W13" s="58"/>
      <c r="X13" s="59"/>
      <c r="Y13" s="17"/>
      <c r="Z13" s="7">
        <f t="shared" si="0"/>
        <v>1</v>
      </c>
      <c r="AA13" s="11">
        <f t="shared" si="1"/>
        <v>0</v>
      </c>
      <c r="AB13" s="19">
        <f t="shared" si="2"/>
        <v>1</v>
      </c>
    </row>
    <row r="14" spans="1:28" s="1" customFormat="1" x14ac:dyDescent="0.25">
      <c r="A14" s="57" t="s">
        <v>61</v>
      </c>
      <c r="B14" s="58"/>
      <c r="C14" s="59">
        <v>1</v>
      </c>
      <c r="D14" s="17">
        <v>1</v>
      </c>
      <c r="E14" s="57">
        <v>1</v>
      </c>
      <c r="F14" s="57">
        <v>1</v>
      </c>
      <c r="G14" s="17">
        <v>2</v>
      </c>
      <c r="H14" s="58"/>
      <c r="I14" s="59"/>
      <c r="J14" s="17"/>
      <c r="K14" s="58">
        <v>1</v>
      </c>
      <c r="L14" s="57"/>
      <c r="M14" s="60">
        <v>1</v>
      </c>
      <c r="N14" s="58"/>
      <c r="O14" s="57"/>
      <c r="P14" s="17"/>
      <c r="Q14" s="57"/>
      <c r="R14" s="57"/>
      <c r="S14" s="17"/>
      <c r="T14" s="57"/>
      <c r="U14" s="57"/>
      <c r="V14" s="60"/>
      <c r="W14" s="58"/>
      <c r="X14" s="59"/>
      <c r="Y14" s="17"/>
      <c r="Z14" s="7">
        <f t="shared" si="0"/>
        <v>2</v>
      </c>
      <c r="AA14" s="11">
        <f t="shared" si="1"/>
        <v>2</v>
      </c>
      <c r="AB14" s="19">
        <f t="shared" si="2"/>
        <v>4</v>
      </c>
    </row>
    <row r="15" spans="1:28" s="1" customFormat="1" x14ac:dyDescent="0.25">
      <c r="A15" s="57" t="s">
        <v>50</v>
      </c>
      <c r="B15" s="58">
        <v>16</v>
      </c>
      <c r="C15" s="59">
        <v>7</v>
      </c>
      <c r="D15" s="17">
        <v>23</v>
      </c>
      <c r="E15" s="57"/>
      <c r="F15" s="57"/>
      <c r="G15" s="17"/>
      <c r="H15" s="59">
        <v>1</v>
      </c>
      <c r="I15" s="59">
        <v>1</v>
      </c>
      <c r="J15" s="17">
        <v>2</v>
      </c>
      <c r="K15" s="58">
        <v>1</v>
      </c>
      <c r="L15" s="57">
        <v>1</v>
      </c>
      <c r="M15" s="60">
        <v>2</v>
      </c>
      <c r="N15" s="58">
        <v>2</v>
      </c>
      <c r="O15" s="57">
        <v>1</v>
      </c>
      <c r="P15" s="17">
        <v>3</v>
      </c>
      <c r="Q15" s="57"/>
      <c r="R15" s="57"/>
      <c r="S15" s="17"/>
      <c r="T15" s="57"/>
      <c r="U15" s="57"/>
      <c r="V15" s="60"/>
      <c r="W15" s="58">
        <v>3</v>
      </c>
      <c r="X15" s="59">
        <v>1</v>
      </c>
      <c r="Y15" s="17">
        <v>4</v>
      </c>
      <c r="Z15" s="61">
        <f t="shared" ref="Z15" si="3">B15+E15+H15+K15+N15+Q15+T15+W15</f>
        <v>23</v>
      </c>
      <c r="AA15" s="61">
        <f t="shared" ref="AA15:AB15" si="4">C15+F15+I15+L15+O15+R15+U15+X15</f>
        <v>11</v>
      </c>
      <c r="AB15" s="62">
        <f t="shared" si="4"/>
        <v>34</v>
      </c>
    </row>
    <row r="16" spans="1:28" s="6" customFormat="1" ht="13.8" thickBot="1" x14ac:dyDescent="0.3">
      <c r="A16" s="63" t="s">
        <v>31</v>
      </c>
      <c r="B16" s="56">
        <f>SUM(B9:B15)</f>
        <v>25</v>
      </c>
      <c r="C16" s="64">
        <f>SUM(C9:C15)</f>
        <v>11</v>
      </c>
      <c r="D16" s="65">
        <f>SUM(D9:D15)</f>
        <v>36</v>
      </c>
      <c r="E16" s="56">
        <f>SUM(E9:E15)</f>
        <v>1</v>
      </c>
      <c r="F16" s="64">
        <f>SUM(F9:F15)</f>
        <v>1</v>
      </c>
      <c r="G16" s="65">
        <f>SUM(G9:G15)</f>
        <v>2</v>
      </c>
      <c r="H16" s="56">
        <f>SUM(H9:H15)</f>
        <v>1</v>
      </c>
      <c r="I16" s="64">
        <f>SUM(I9:I15)</f>
        <v>1</v>
      </c>
      <c r="J16" s="65">
        <f>SUM(J9:J15)</f>
        <v>2</v>
      </c>
      <c r="K16" s="56">
        <f>SUM(K9:K15)</f>
        <v>3</v>
      </c>
      <c r="L16" s="64">
        <f>SUM(L9:L15)</f>
        <v>1</v>
      </c>
      <c r="M16" s="65">
        <f>SUM(M9:M15)</f>
        <v>4</v>
      </c>
      <c r="N16" s="56">
        <f>SUM(N9:N15)</f>
        <v>4</v>
      </c>
      <c r="O16" s="64">
        <f>SUM(O9:O15)</f>
        <v>1</v>
      </c>
      <c r="P16" s="65">
        <f>SUM(P9:P15)</f>
        <v>5</v>
      </c>
      <c r="Q16" s="56">
        <f>SUM(Q9:Q15)</f>
        <v>1</v>
      </c>
      <c r="R16" s="64">
        <f>SUM(R9:R15)</f>
        <v>0</v>
      </c>
      <c r="S16" s="65">
        <f>SUM(S9:S15)</f>
        <v>1</v>
      </c>
      <c r="T16" s="56">
        <f>SUM(T9:T15)</f>
        <v>0</v>
      </c>
      <c r="U16" s="64">
        <f>SUM(U9:U15)</f>
        <v>0</v>
      </c>
      <c r="V16" s="65">
        <f>SUM(V9:V15)</f>
        <v>0</v>
      </c>
      <c r="W16" s="56">
        <f>SUM(W9:W15)</f>
        <v>4</v>
      </c>
      <c r="X16" s="64">
        <f>SUM(X9:X15)</f>
        <v>1</v>
      </c>
      <c r="Y16" s="65">
        <f>SUM(Y9:Y15)</f>
        <v>5</v>
      </c>
      <c r="Z16" s="66">
        <f>SUM(Z9:Z15)</f>
        <v>39</v>
      </c>
      <c r="AA16" s="67">
        <f>SUM(AA9:AA15)</f>
        <v>16</v>
      </c>
      <c r="AB16" s="68">
        <f>SUM(AB9:AB15)</f>
        <v>55</v>
      </c>
    </row>
    <row r="17" spans="1:28" s="1" customFormat="1" ht="13.8" thickBot="1" x14ac:dyDescent="0.3">
      <c r="A17" s="69" t="s">
        <v>30</v>
      </c>
      <c r="B17" s="15">
        <f>B8+B16</f>
        <v>27</v>
      </c>
      <c r="C17" s="14">
        <f>C8+C16</f>
        <v>12</v>
      </c>
      <c r="D17" s="16">
        <f>D8+D16</f>
        <v>39</v>
      </c>
      <c r="E17" s="15">
        <f>E8+E16</f>
        <v>2</v>
      </c>
      <c r="F17" s="14">
        <f>F8+F16</f>
        <v>1</v>
      </c>
      <c r="G17" s="16">
        <f>G8+G16</f>
        <v>3</v>
      </c>
      <c r="H17" s="15">
        <f>H8+H16</f>
        <v>1</v>
      </c>
      <c r="I17" s="14">
        <f>I8+I16</f>
        <v>1</v>
      </c>
      <c r="J17" s="16">
        <f>J8+J16</f>
        <v>2</v>
      </c>
      <c r="K17" s="15">
        <f>K8+K16</f>
        <v>3</v>
      </c>
      <c r="L17" s="14">
        <f>L8+L16</f>
        <v>1</v>
      </c>
      <c r="M17" s="16">
        <f>M8+M16</f>
        <v>4</v>
      </c>
      <c r="N17" s="15">
        <f>N8+N16</f>
        <v>4</v>
      </c>
      <c r="O17" s="14">
        <f>O8+O16</f>
        <v>1</v>
      </c>
      <c r="P17" s="16">
        <f>P8+P16</f>
        <v>5</v>
      </c>
      <c r="Q17" s="15">
        <f>Q8+Q16</f>
        <v>1</v>
      </c>
      <c r="R17" s="14">
        <f>R8+R16</f>
        <v>0</v>
      </c>
      <c r="S17" s="16">
        <f>S8+S16</f>
        <v>1</v>
      </c>
      <c r="T17" s="15">
        <f>T8+T16</f>
        <v>0</v>
      </c>
      <c r="U17" s="14">
        <f>U8+U16</f>
        <v>0</v>
      </c>
      <c r="V17" s="16">
        <f>V8+V16</f>
        <v>0</v>
      </c>
      <c r="W17" s="15">
        <f>W8+W16</f>
        <v>4</v>
      </c>
      <c r="X17" s="14">
        <f>X8+X16</f>
        <v>1</v>
      </c>
      <c r="Y17" s="16">
        <f>Y8+Y16</f>
        <v>5</v>
      </c>
      <c r="Z17" s="70">
        <f>SUBTOTAL(9,Z8:Z15)</f>
        <v>42</v>
      </c>
      <c r="AA17" s="70">
        <f>SUBTOTAL(9,AA8:AA15)</f>
        <v>17</v>
      </c>
      <c r="AB17" s="71">
        <f>SUBTOTAL(9,AB8:AB15)</f>
        <v>59</v>
      </c>
    </row>
    <row r="18" spans="1:28" x14ac:dyDescent="0.25">
      <c r="A18" s="63"/>
      <c r="B18" s="72"/>
      <c r="C18" s="73"/>
      <c r="D18" s="74"/>
      <c r="E18" s="75"/>
      <c r="F18" s="75"/>
      <c r="G18" s="75"/>
      <c r="H18" s="72"/>
      <c r="I18" s="73"/>
      <c r="J18" s="74"/>
      <c r="K18" s="72"/>
      <c r="L18" s="75"/>
      <c r="M18" s="75"/>
      <c r="N18" s="72"/>
      <c r="O18" s="75"/>
      <c r="P18" s="75"/>
      <c r="Q18" s="72"/>
      <c r="R18" s="73"/>
      <c r="S18" s="74"/>
      <c r="T18" s="75"/>
      <c r="U18" s="75"/>
      <c r="V18" s="75"/>
      <c r="W18" s="72"/>
      <c r="X18" s="73"/>
      <c r="Y18" s="74"/>
      <c r="Z18" s="76"/>
      <c r="AA18" s="76"/>
      <c r="AB18" s="77"/>
    </row>
    <row r="19" spans="1:28" s="1" customFormat="1" x14ac:dyDescent="0.25">
      <c r="A19" s="57" t="s">
        <v>52</v>
      </c>
      <c r="B19" s="58">
        <v>60</v>
      </c>
      <c r="C19" s="59">
        <v>44</v>
      </c>
      <c r="D19" s="17">
        <v>104</v>
      </c>
      <c r="E19" s="57">
        <v>6</v>
      </c>
      <c r="F19" s="57">
        <v>4</v>
      </c>
      <c r="G19" s="17">
        <v>10</v>
      </c>
      <c r="H19" s="58"/>
      <c r="I19" s="59">
        <v>1</v>
      </c>
      <c r="J19" s="17">
        <v>1</v>
      </c>
      <c r="K19" s="58">
        <v>7</v>
      </c>
      <c r="L19" s="57">
        <v>6</v>
      </c>
      <c r="M19" s="17">
        <v>13</v>
      </c>
      <c r="N19" s="58">
        <v>5</v>
      </c>
      <c r="O19" s="57">
        <v>1</v>
      </c>
      <c r="P19" s="17">
        <v>6</v>
      </c>
      <c r="Q19" s="58"/>
      <c r="R19" s="59"/>
      <c r="S19" s="17"/>
      <c r="T19" s="57"/>
      <c r="U19" s="57">
        <v>2</v>
      </c>
      <c r="V19" s="60">
        <v>2</v>
      </c>
      <c r="W19" s="58">
        <v>7</v>
      </c>
      <c r="X19" s="59">
        <v>2</v>
      </c>
      <c r="Y19" s="17">
        <v>9</v>
      </c>
      <c r="Z19" s="61">
        <f>B19+E19+H19+K19+N19+Q19+T19+W19</f>
        <v>85</v>
      </c>
      <c r="AA19" s="61">
        <f>C19+F19+I19+L19+O19+R19+U19+X19</f>
        <v>60</v>
      </c>
      <c r="AB19" s="62">
        <f>D19+G19+J19+M19+P19+S19+V19+Y19</f>
        <v>145</v>
      </c>
    </row>
    <row r="20" spans="1:28" s="1" customFormat="1" x14ac:dyDescent="0.25">
      <c r="A20" s="57" t="s">
        <v>51</v>
      </c>
      <c r="B20" s="58">
        <v>4</v>
      </c>
      <c r="C20" s="59">
        <v>5</v>
      </c>
      <c r="D20" s="17">
        <v>9</v>
      </c>
      <c r="E20" s="57"/>
      <c r="F20" s="57"/>
      <c r="G20" s="17"/>
      <c r="H20" s="58"/>
      <c r="I20" s="59"/>
      <c r="J20" s="17"/>
      <c r="K20" s="58"/>
      <c r="L20" s="57"/>
      <c r="M20" s="17"/>
      <c r="N20" s="58"/>
      <c r="O20" s="57"/>
      <c r="P20" s="17"/>
      <c r="Q20" s="58"/>
      <c r="R20" s="59"/>
      <c r="S20" s="17"/>
      <c r="T20" s="57"/>
      <c r="U20" s="57"/>
      <c r="V20" s="60"/>
      <c r="W20" s="58">
        <v>1</v>
      </c>
      <c r="X20" s="59"/>
      <c r="Y20" s="17">
        <v>1</v>
      </c>
      <c r="Z20" s="61">
        <f t="shared" ref="Z20:Z23" si="5">B20+E20+H20+K20+N20+Q20+T20+W20</f>
        <v>5</v>
      </c>
      <c r="AA20" s="61">
        <f t="shared" ref="AA20:AA23" si="6">C20+F20+I20+L20+O20+R20+U20+X20</f>
        <v>5</v>
      </c>
      <c r="AB20" s="62">
        <f t="shared" ref="AB20:AB23" si="7">D20+G20+J20+M20+P20+S20+V20+Y20</f>
        <v>10</v>
      </c>
    </row>
    <row r="21" spans="1:28" s="1" customFormat="1" x14ac:dyDescent="0.25">
      <c r="A21" s="57" t="s">
        <v>156</v>
      </c>
      <c r="B21" s="58"/>
      <c r="C21" s="59">
        <v>1</v>
      </c>
      <c r="D21" s="17">
        <v>1</v>
      </c>
      <c r="E21" s="57"/>
      <c r="F21" s="57"/>
      <c r="G21" s="17"/>
      <c r="H21" s="58"/>
      <c r="I21" s="59"/>
      <c r="J21" s="17"/>
      <c r="K21" s="58"/>
      <c r="L21" s="57"/>
      <c r="M21" s="17"/>
      <c r="N21" s="58"/>
      <c r="O21" s="57"/>
      <c r="P21" s="17"/>
      <c r="Q21" s="58"/>
      <c r="R21" s="59"/>
      <c r="S21" s="17"/>
      <c r="T21" s="57"/>
      <c r="U21" s="57"/>
      <c r="V21" s="60"/>
      <c r="W21" s="58"/>
      <c r="X21" s="59"/>
      <c r="Y21" s="17"/>
      <c r="Z21" s="61">
        <f t="shared" si="5"/>
        <v>0</v>
      </c>
      <c r="AA21" s="61">
        <f t="shared" si="6"/>
        <v>1</v>
      </c>
      <c r="AB21" s="62">
        <f t="shared" si="7"/>
        <v>1</v>
      </c>
    </row>
    <row r="22" spans="1:28" s="1" customFormat="1" x14ac:dyDescent="0.25">
      <c r="A22" s="57" t="s">
        <v>53</v>
      </c>
      <c r="B22" s="58">
        <v>1</v>
      </c>
      <c r="C22" s="59"/>
      <c r="D22" s="17">
        <v>1</v>
      </c>
      <c r="E22" s="57"/>
      <c r="F22" s="57"/>
      <c r="G22" s="17"/>
      <c r="H22" s="58"/>
      <c r="I22" s="59"/>
      <c r="J22" s="17"/>
      <c r="K22" s="58"/>
      <c r="L22" s="57"/>
      <c r="M22" s="17"/>
      <c r="N22" s="58"/>
      <c r="O22" s="57"/>
      <c r="P22" s="17"/>
      <c r="Q22" s="58"/>
      <c r="R22" s="59"/>
      <c r="S22" s="17"/>
      <c r="T22" s="57"/>
      <c r="U22" s="57"/>
      <c r="V22" s="60"/>
      <c r="W22" s="58"/>
      <c r="X22" s="59"/>
      <c r="Y22" s="17"/>
      <c r="Z22" s="61">
        <f t="shared" ref="Z22" si="8">B22+E22+H22+K22+N22+Q22+T22+W22</f>
        <v>1</v>
      </c>
      <c r="AA22" s="61">
        <f t="shared" ref="AA22" si="9">C22+F22+I22+L22+O22+R22+U22+X22</f>
        <v>0</v>
      </c>
      <c r="AB22" s="62">
        <f t="shared" ref="AB22" si="10">D22+G22+J22+M22+P22+S22+V22+Y22</f>
        <v>1</v>
      </c>
    </row>
    <row r="23" spans="1:28" s="1" customFormat="1" ht="13.8" thickBot="1" x14ac:dyDescent="0.3">
      <c r="A23" s="57" t="s">
        <v>54</v>
      </c>
      <c r="B23" s="58"/>
      <c r="C23" s="59">
        <v>1</v>
      </c>
      <c r="D23" s="17">
        <v>1</v>
      </c>
      <c r="E23" s="57"/>
      <c r="F23" s="57"/>
      <c r="G23" s="17"/>
      <c r="H23" s="58"/>
      <c r="I23" s="59"/>
      <c r="J23" s="17"/>
      <c r="K23" s="58"/>
      <c r="L23" s="57"/>
      <c r="M23" s="17"/>
      <c r="N23" s="58"/>
      <c r="O23" s="57"/>
      <c r="P23" s="17"/>
      <c r="Q23" s="58"/>
      <c r="R23" s="59"/>
      <c r="S23" s="17"/>
      <c r="T23" s="57"/>
      <c r="U23" s="57"/>
      <c r="V23" s="60"/>
      <c r="W23" s="58"/>
      <c r="X23" s="59"/>
      <c r="Y23" s="17"/>
      <c r="Z23" s="61">
        <f t="shared" si="5"/>
        <v>0</v>
      </c>
      <c r="AA23" s="61">
        <f t="shared" si="6"/>
        <v>1</v>
      </c>
      <c r="AB23" s="62">
        <f t="shared" si="7"/>
        <v>1</v>
      </c>
    </row>
    <row r="24" spans="1:28" s="1" customFormat="1" ht="13.8" thickBot="1" x14ac:dyDescent="0.3">
      <c r="A24" s="69" t="s">
        <v>29</v>
      </c>
      <c r="B24" s="15">
        <f t="shared" ref="B24:AB24" si="11">SUBTOTAL(9,B19:B23)</f>
        <v>65</v>
      </c>
      <c r="C24" s="14">
        <f t="shared" si="11"/>
        <v>51</v>
      </c>
      <c r="D24" s="16">
        <f t="shared" si="11"/>
        <v>116</v>
      </c>
      <c r="E24" s="14">
        <f t="shared" si="11"/>
        <v>6</v>
      </c>
      <c r="F24" s="14">
        <f t="shared" si="11"/>
        <v>4</v>
      </c>
      <c r="G24" s="14">
        <f t="shared" si="11"/>
        <v>10</v>
      </c>
      <c r="H24" s="15">
        <f t="shared" si="11"/>
        <v>0</v>
      </c>
      <c r="I24" s="14">
        <f t="shared" si="11"/>
        <v>1</v>
      </c>
      <c r="J24" s="14">
        <f t="shared" si="11"/>
        <v>1</v>
      </c>
      <c r="K24" s="15">
        <f t="shared" si="11"/>
        <v>7</v>
      </c>
      <c r="L24" s="14">
        <f t="shared" si="11"/>
        <v>6</v>
      </c>
      <c r="M24" s="14">
        <f t="shared" si="11"/>
        <v>13</v>
      </c>
      <c r="N24" s="15">
        <f t="shared" si="11"/>
        <v>5</v>
      </c>
      <c r="O24" s="14">
        <f t="shared" si="11"/>
        <v>1</v>
      </c>
      <c r="P24" s="14">
        <f t="shared" si="11"/>
        <v>6</v>
      </c>
      <c r="Q24" s="15">
        <f t="shared" si="11"/>
        <v>0</v>
      </c>
      <c r="R24" s="14">
        <f t="shared" si="11"/>
        <v>0</v>
      </c>
      <c r="S24" s="14">
        <f t="shared" si="11"/>
        <v>0</v>
      </c>
      <c r="T24" s="15">
        <f t="shared" si="11"/>
        <v>0</v>
      </c>
      <c r="U24" s="14">
        <f t="shared" si="11"/>
        <v>2</v>
      </c>
      <c r="V24" s="14">
        <f t="shared" si="11"/>
        <v>2</v>
      </c>
      <c r="W24" s="15">
        <f t="shared" si="11"/>
        <v>8</v>
      </c>
      <c r="X24" s="14">
        <f t="shared" si="11"/>
        <v>2</v>
      </c>
      <c r="Y24" s="14">
        <f t="shared" si="11"/>
        <v>10</v>
      </c>
      <c r="Z24" s="70">
        <f t="shared" si="11"/>
        <v>91</v>
      </c>
      <c r="AA24" s="70">
        <f t="shared" si="11"/>
        <v>67</v>
      </c>
      <c r="AB24" s="71">
        <f t="shared" si="11"/>
        <v>158</v>
      </c>
    </row>
    <row r="25" spans="1:28" ht="13.8" thickBot="1" x14ac:dyDescent="0.3">
      <c r="A25" s="63"/>
      <c r="B25" s="72"/>
      <c r="C25" s="73"/>
      <c r="D25" s="74"/>
      <c r="E25" s="75"/>
      <c r="F25" s="75"/>
      <c r="G25" s="75"/>
      <c r="H25" s="72"/>
      <c r="I25" s="73"/>
      <c r="J25" s="74"/>
      <c r="K25" s="72"/>
      <c r="L25" s="75"/>
      <c r="M25" s="75"/>
      <c r="N25" s="72"/>
      <c r="O25" s="75"/>
      <c r="P25" s="75"/>
      <c r="Q25" s="72"/>
      <c r="R25" s="73"/>
      <c r="S25" s="74"/>
      <c r="T25" s="75"/>
      <c r="U25" s="75"/>
      <c r="V25" s="75"/>
      <c r="W25" s="72"/>
      <c r="X25" s="73"/>
      <c r="Y25" s="74"/>
      <c r="Z25" s="78"/>
      <c r="AA25" s="78"/>
      <c r="AB25" s="77"/>
    </row>
    <row r="26" spans="1:28" s="1" customFormat="1" ht="13.8" thickBot="1" x14ac:dyDescent="0.3">
      <c r="A26" s="69" t="s">
        <v>62</v>
      </c>
      <c r="B26" s="79">
        <v>10</v>
      </c>
      <c r="C26" s="69">
        <v>5</v>
      </c>
      <c r="D26" s="16">
        <v>15</v>
      </c>
      <c r="E26" s="69"/>
      <c r="F26" s="69"/>
      <c r="G26" s="14"/>
      <c r="H26" s="79"/>
      <c r="I26" s="69"/>
      <c r="J26" s="16"/>
      <c r="K26" s="79"/>
      <c r="L26" s="69">
        <v>1</v>
      </c>
      <c r="M26" s="14">
        <v>1</v>
      </c>
      <c r="N26" s="79"/>
      <c r="O26" s="69"/>
      <c r="P26" s="14"/>
      <c r="Q26" s="79"/>
      <c r="R26" s="69"/>
      <c r="S26" s="16"/>
      <c r="T26" s="69"/>
      <c r="U26" s="69"/>
      <c r="V26" s="14"/>
      <c r="W26" s="79">
        <v>1</v>
      </c>
      <c r="X26" s="69">
        <v>2</v>
      </c>
      <c r="Y26" s="16">
        <v>3</v>
      </c>
      <c r="Z26" s="70">
        <f>B26+E26+H26+K26+N26+Q26+T26+W26</f>
        <v>11</v>
      </c>
      <c r="AA26" s="70">
        <f>C26+F26+I26+L26+O26+R26+U26+X26</f>
        <v>8</v>
      </c>
      <c r="AB26" s="80">
        <f>D26+G26+J26+M26+P26+V26+Y26</f>
        <v>19</v>
      </c>
    </row>
    <row r="27" spans="1:28" x14ac:dyDescent="0.25">
      <c r="A27" s="63"/>
      <c r="B27" s="72"/>
      <c r="C27" s="73"/>
      <c r="D27" s="74"/>
      <c r="E27" s="75"/>
      <c r="F27" s="75"/>
      <c r="G27" s="81"/>
      <c r="H27" s="73"/>
      <c r="I27" s="73"/>
      <c r="J27" s="73"/>
      <c r="K27" s="72"/>
      <c r="L27" s="75"/>
      <c r="M27" s="81"/>
      <c r="N27" s="72"/>
      <c r="O27" s="75"/>
      <c r="P27" s="81"/>
      <c r="Q27" s="73"/>
      <c r="R27" s="73"/>
      <c r="S27" s="81"/>
      <c r="T27" s="75"/>
      <c r="U27" s="75"/>
      <c r="V27" s="81"/>
      <c r="W27" s="73"/>
      <c r="X27" s="73"/>
      <c r="Y27" s="74"/>
      <c r="Z27" s="78"/>
      <c r="AA27" s="78"/>
      <c r="AB27" s="82"/>
    </row>
    <row r="28" spans="1:28" s="1" customFormat="1" x14ac:dyDescent="0.25">
      <c r="A28" s="57" t="s">
        <v>63</v>
      </c>
      <c r="B28" s="58">
        <v>5</v>
      </c>
      <c r="C28" s="59">
        <v>9</v>
      </c>
      <c r="D28" s="17">
        <v>14</v>
      </c>
      <c r="E28" s="58"/>
      <c r="F28" s="59"/>
      <c r="G28" s="17"/>
      <c r="H28" s="57"/>
      <c r="I28" s="57"/>
      <c r="J28" s="60"/>
      <c r="K28" s="58"/>
      <c r="L28" s="59"/>
      <c r="M28" s="17"/>
      <c r="N28" s="58">
        <v>1</v>
      </c>
      <c r="O28" s="59"/>
      <c r="P28" s="17">
        <v>1</v>
      </c>
      <c r="Q28" s="57"/>
      <c r="R28" s="57"/>
      <c r="S28" s="60"/>
      <c r="T28" s="58"/>
      <c r="U28" s="59">
        <v>1</v>
      </c>
      <c r="V28" s="17">
        <v>1</v>
      </c>
      <c r="W28" s="57"/>
      <c r="X28" s="57"/>
      <c r="Y28" s="17"/>
      <c r="Z28" s="83">
        <f>B28+E28+H28+K28+N28+Q28+T28+W28</f>
        <v>6</v>
      </c>
      <c r="AA28" s="61">
        <f>C28+F28+I28+L28+O28+R28+U28+X28</f>
        <v>10</v>
      </c>
      <c r="AB28" s="62">
        <f>D28+G28+J28+M28+P28+S28+V28+Y28</f>
        <v>16</v>
      </c>
    </row>
    <row r="29" spans="1:28" s="1" customFormat="1" x14ac:dyDescent="0.25">
      <c r="A29" s="57" t="s">
        <v>64</v>
      </c>
      <c r="B29" s="58">
        <v>14</v>
      </c>
      <c r="C29" s="59">
        <v>13</v>
      </c>
      <c r="D29" s="17">
        <v>27</v>
      </c>
      <c r="E29" s="58"/>
      <c r="F29" s="59"/>
      <c r="G29" s="17"/>
      <c r="H29" s="58"/>
      <c r="I29" s="59"/>
      <c r="J29" s="17"/>
      <c r="K29" s="58"/>
      <c r="L29" s="59">
        <v>1</v>
      </c>
      <c r="M29" s="17">
        <v>1</v>
      </c>
      <c r="N29" s="58"/>
      <c r="O29" s="59"/>
      <c r="P29" s="17"/>
      <c r="Q29" s="58"/>
      <c r="R29" s="59"/>
      <c r="S29" s="17"/>
      <c r="T29" s="58"/>
      <c r="U29" s="59"/>
      <c r="V29" s="17"/>
      <c r="W29" s="58">
        <v>2</v>
      </c>
      <c r="X29" s="59">
        <v>1</v>
      </c>
      <c r="Y29" s="17">
        <v>3</v>
      </c>
      <c r="Z29" s="84">
        <f t="shared" ref="Z29:Z30" si="12">B29+E29+H29+K29+N29+Q29+T29+W29</f>
        <v>16</v>
      </c>
      <c r="AA29" s="61">
        <f t="shared" ref="AA29:AA30" si="13">C29+F29+I29+L29+O29+R29+U29+X29</f>
        <v>15</v>
      </c>
      <c r="AB29" s="62">
        <f t="shared" ref="AB29:AB30" si="14">D29+G29+J29+M29+P29+S29+V29+Y29</f>
        <v>31</v>
      </c>
    </row>
    <row r="30" spans="1:28" s="1" customFormat="1" ht="13.8" thickBot="1" x14ac:dyDescent="0.3">
      <c r="A30" s="57" t="s">
        <v>65</v>
      </c>
      <c r="B30" s="58">
        <v>4</v>
      </c>
      <c r="C30" s="59">
        <v>2</v>
      </c>
      <c r="D30" s="17">
        <v>6</v>
      </c>
      <c r="E30" s="58"/>
      <c r="F30" s="59"/>
      <c r="G30" s="17"/>
      <c r="H30" s="58"/>
      <c r="I30" s="59"/>
      <c r="J30" s="17"/>
      <c r="K30" s="58"/>
      <c r="L30" s="59"/>
      <c r="M30" s="17"/>
      <c r="N30" s="58"/>
      <c r="O30" s="59"/>
      <c r="P30" s="17"/>
      <c r="Q30" s="58"/>
      <c r="R30" s="59"/>
      <c r="S30" s="17"/>
      <c r="T30" s="58"/>
      <c r="U30" s="59"/>
      <c r="V30" s="17"/>
      <c r="W30" s="58"/>
      <c r="X30" s="59"/>
      <c r="Y30" s="17"/>
      <c r="Z30" s="84">
        <f t="shared" si="12"/>
        <v>4</v>
      </c>
      <c r="AA30" s="61">
        <f t="shared" si="13"/>
        <v>2</v>
      </c>
      <c r="AB30" s="62">
        <f t="shared" si="14"/>
        <v>6</v>
      </c>
    </row>
    <row r="31" spans="1:28" s="1" customFormat="1" ht="13.8" thickBot="1" x14ac:dyDescent="0.3">
      <c r="A31" s="79" t="s">
        <v>28</v>
      </c>
      <c r="B31" s="15">
        <f>SUBTOTAL(9,B28:B30)</f>
        <v>23</v>
      </c>
      <c r="C31" s="14">
        <f>SUBTOTAL(9,C28:C30)</f>
        <v>24</v>
      </c>
      <c r="D31" s="16">
        <f t="shared" ref="D31:AB31" si="15">SUBTOTAL(9,D28:D30)</f>
        <v>47</v>
      </c>
      <c r="E31" s="15">
        <f t="shared" si="15"/>
        <v>0</v>
      </c>
      <c r="F31" s="14">
        <f t="shared" si="15"/>
        <v>0</v>
      </c>
      <c r="G31" s="16">
        <f t="shared" si="15"/>
        <v>0</v>
      </c>
      <c r="H31" s="15">
        <f t="shared" si="15"/>
        <v>0</v>
      </c>
      <c r="I31" s="14">
        <f t="shared" si="15"/>
        <v>0</v>
      </c>
      <c r="J31" s="16">
        <f t="shared" si="15"/>
        <v>0</v>
      </c>
      <c r="K31" s="15">
        <f t="shared" si="15"/>
        <v>0</v>
      </c>
      <c r="L31" s="14">
        <f t="shared" si="15"/>
        <v>1</v>
      </c>
      <c r="M31" s="16">
        <f t="shared" si="15"/>
        <v>1</v>
      </c>
      <c r="N31" s="15">
        <f t="shared" si="15"/>
        <v>1</v>
      </c>
      <c r="O31" s="14">
        <f t="shared" si="15"/>
        <v>0</v>
      </c>
      <c r="P31" s="16">
        <f t="shared" si="15"/>
        <v>1</v>
      </c>
      <c r="Q31" s="15">
        <f t="shared" si="15"/>
        <v>0</v>
      </c>
      <c r="R31" s="14">
        <f t="shared" si="15"/>
        <v>0</v>
      </c>
      <c r="S31" s="16">
        <f t="shared" si="15"/>
        <v>0</v>
      </c>
      <c r="T31" s="15">
        <f t="shared" si="15"/>
        <v>0</v>
      </c>
      <c r="U31" s="14">
        <f t="shared" si="15"/>
        <v>1</v>
      </c>
      <c r="V31" s="16">
        <f t="shared" si="15"/>
        <v>1</v>
      </c>
      <c r="W31" s="15">
        <f t="shared" si="15"/>
        <v>2</v>
      </c>
      <c r="X31" s="14">
        <f t="shared" si="15"/>
        <v>1</v>
      </c>
      <c r="Y31" s="16">
        <f t="shared" si="15"/>
        <v>3</v>
      </c>
      <c r="Z31" s="15">
        <f t="shared" si="15"/>
        <v>26</v>
      </c>
      <c r="AA31" s="14">
        <f t="shared" si="15"/>
        <v>27</v>
      </c>
      <c r="AB31" s="16">
        <f t="shared" si="15"/>
        <v>53</v>
      </c>
    </row>
    <row r="32" spans="1:28" x14ac:dyDescent="0.25">
      <c r="A32" s="57"/>
      <c r="B32" s="72"/>
      <c r="C32" s="73"/>
      <c r="D32" s="74"/>
      <c r="E32" s="75"/>
      <c r="F32" s="75"/>
      <c r="G32" s="75"/>
      <c r="H32" s="72"/>
      <c r="I32" s="73"/>
      <c r="J32" s="74"/>
      <c r="K32" s="72"/>
      <c r="L32" s="75"/>
      <c r="M32" s="75"/>
      <c r="N32" s="72"/>
      <c r="O32" s="75"/>
      <c r="P32" s="75"/>
      <c r="Q32" s="72"/>
      <c r="R32" s="73"/>
      <c r="S32" s="74"/>
      <c r="T32" s="75"/>
      <c r="U32" s="75"/>
      <c r="V32" s="75"/>
      <c r="W32" s="72"/>
      <c r="X32" s="73"/>
      <c r="Y32" s="74"/>
      <c r="Z32" s="78"/>
      <c r="AA32" s="78"/>
      <c r="AB32" s="77"/>
    </row>
    <row r="33" spans="1:28" s="1" customFormat="1" x14ac:dyDescent="0.25">
      <c r="A33" s="57" t="s">
        <v>66</v>
      </c>
      <c r="B33" s="58">
        <v>41</v>
      </c>
      <c r="C33" s="59">
        <v>13</v>
      </c>
      <c r="D33" s="17">
        <v>54</v>
      </c>
      <c r="E33" s="57">
        <v>1</v>
      </c>
      <c r="F33" s="57"/>
      <c r="G33" s="60">
        <v>1</v>
      </c>
      <c r="H33" s="58"/>
      <c r="I33" s="59"/>
      <c r="J33" s="17"/>
      <c r="K33" s="58">
        <v>1</v>
      </c>
      <c r="L33" s="57"/>
      <c r="M33" s="17">
        <v>1</v>
      </c>
      <c r="N33" s="58">
        <v>2</v>
      </c>
      <c r="O33" s="57"/>
      <c r="P33" s="17">
        <v>2</v>
      </c>
      <c r="Q33" s="58"/>
      <c r="R33" s="59"/>
      <c r="S33" s="17"/>
      <c r="T33" s="57"/>
      <c r="U33" s="57"/>
      <c r="V33" s="60"/>
      <c r="W33" s="58">
        <v>4</v>
      </c>
      <c r="X33" s="59">
        <v>3</v>
      </c>
      <c r="Y33" s="17">
        <v>7</v>
      </c>
      <c r="Z33" s="83">
        <f>B33+E33+H33+K33+N33+Q33+T33+W33</f>
        <v>49</v>
      </c>
      <c r="AA33" s="83">
        <f>C33+F33+I33+L33+O33+R33+U33+X33</f>
        <v>16</v>
      </c>
      <c r="AB33" s="62">
        <f>D33+G33+J33+M33+P33+S33+V33+Y33</f>
        <v>65</v>
      </c>
    </row>
    <row r="34" spans="1:28" s="1" customFormat="1" x14ac:dyDescent="0.25">
      <c r="A34" s="57" t="s">
        <v>67</v>
      </c>
      <c r="B34" s="58">
        <v>8</v>
      </c>
      <c r="C34" s="59">
        <v>4</v>
      </c>
      <c r="D34" s="17">
        <v>12</v>
      </c>
      <c r="E34" s="57">
        <v>1</v>
      </c>
      <c r="F34" s="57">
        <v>1</v>
      </c>
      <c r="G34" s="60">
        <v>2</v>
      </c>
      <c r="H34" s="58"/>
      <c r="I34" s="59"/>
      <c r="J34" s="17"/>
      <c r="K34" s="58"/>
      <c r="L34" s="57"/>
      <c r="M34" s="60"/>
      <c r="N34" s="58">
        <v>1</v>
      </c>
      <c r="O34" s="57"/>
      <c r="P34" s="60">
        <v>1</v>
      </c>
      <c r="Q34" s="58"/>
      <c r="R34" s="59"/>
      <c r="S34" s="17"/>
      <c r="T34" s="57"/>
      <c r="U34" s="57"/>
      <c r="V34" s="60"/>
      <c r="W34" s="58"/>
      <c r="X34" s="59"/>
      <c r="Y34" s="17"/>
      <c r="Z34" s="83">
        <f t="shared" ref="Z34:Z36" si="16">B34+E34+H34+K34+N34+Q34+T34+W34</f>
        <v>10</v>
      </c>
      <c r="AA34" s="83">
        <f t="shared" ref="AA34:AA36" si="17">C34+F34+I34+L34+O34+R34+U34+X34</f>
        <v>5</v>
      </c>
      <c r="AB34" s="62">
        <f t="shared" ref="AB34:AB36" si="18">D34+G34+J34+M34+P34+S34+V34+Y34</f>
        <v>15</v>
      </c>
    </row>
    <row r="35" spans="1:28" s="1" customFormat="1" x14ac:dyDescent="0.25">
      <c r="A35" s="57" t="s">
        <v>68</v>
      </c>
      <c r="B35" s="58">
        <v>2</v>
      </c>
      <c r="C35" s="59">
        <v>2</v>
      </c>
      <c r="D35" s="17">
        <v>4</v>
      </c>
      <c r="E35" s="57"/>
      <c r="F35" s="57"/>
      <c r="G35" s="60"/>
      <c r="H35" s="58"/>
      <c r="I35" s="59"/>
      <c r="J35" s="17"/>
      <c r="K35" s="58"/>
      <c r="L35" s="57"/>
      <c r="M35" s="60"/>
      <c r="N35" s="58"/>
      <c r="O35" s="57"/>
      <c r="P35" s="60"/>
      <c r="Q35" s="58"/>
      <c r="R35" s="59"/>
      <c r="S35" s="17"/>
      <c r="T35" s="57"/>
      <c r="U35" s="57"/>
      <c r="V35" s="60"/>
      <c r="W35" s="58">
        <v>1</v>
      </c>
      <c r="X35" s="59"/>
      <c r="Y35" s="17">
        <v>1</v>
      </c>
      <c r="Z35" s="83">
        <f t="shared" si="16"/>
        <v>3</v>
      </c>
      <c r="AA35" s="83">
        <f t="shared" si="17"/>
        <v>2</v>
      </c>
      <c r="AB35" s="62">
        <f t="shared" si="18"/>
        <v>5</v>
      </c>
    </row>
    <row r="36" spans="1:28" s="1" customFormat="1" ht="13.8" thickBot="1" x14ac:dyDescent="0.3">
      <c r="A36" s="57" t="s">
        <v>69</v>
      </c>
      <c r="B36" s="58">
        <v>4</v>
      </c>
      <c r="C36" s="59">
        <v>11</v>
      </c>
      <c r="D36" s="17">
        <v>15</v>
      </c>
      <c r="E36" s="57"/>
      <c r="F36" s="57">
        <v>3</v>
      </c>
      <c r="G36" s="60">
        <v>3</v>
      </c>
      <c r="H36" s="58"/>
      <c r="I36" s="59"/>
      <c r="J36" s="17"/>
      <c r="K36" s="58">
        <v>1</v>
      </c>
      <c r="L36" s="57"/>
      <c r="M36" s="60">
        <v>1</v>
      </c>
      <c r="N36" s="58"/>
      <c r="O36" s="57"/>
      <c r="P36" s="60"/>
      <c r="Q36" s="58"/>
      <c r="R36" s="59"/>
      <c r="S36" s="17"/>
      <c r="T36" s="57"/>
      <c r="U36" s="57"/>
      <c r="V36" s="60"/>
      <c r="W36" s="58">
        <v>1</v>
      </c>
      <c r="X36" s="59"/>
      <c r="Y36" s="17">
        <v>1</v>
      </c>
      <c r="Z36" s="83">
        <f t="shared" si="16"/>
        <v>6</v>
      </c>
      <c r="AA36" s="83">
        <f t="shared" si="17"/>
        <v>14</v>
      </c>
      <c r="AB36" s="62">
        <f t="shared" si="18"/>
        <v>20</v>
      </c>
    </row>
    <row r="37" spans="1:28" s="1" customFormat="1" ht="13.8" thickBot="1" x14ac:dyDescent="0.3">
      <c r="A37" s="79" t="s">
        <v>27</v>
      </c>
      <c r="B37" s="15">
        <f>SUBTOTAL(9,B33:B36)</f>
        <v>55</v>
      </c>
      <c r="C37" s="14">
        <f>SUBTOTAL(9,C33:C36)</f>
        <v>30</v>
      </c>
      <c r="D37" s="16">
        <f t="shared" ref="D37:AB37" si="19">SUBTOTAL(9,D33:D36)</f>
        <v>85</v>
      </c>
      <c r="E37" s="15">
        <f t="shared" si="19"/>
        <v>2</v>
      </c>
      <c r="F37" s="14">
        <f t="shared" si="19"/>
        <v>4</v>
      </c>
      <c r="G37" s="16">
        <f t="shared" si="19"/>
        <v>6</v>
      </c>
      <c r="H37" s="15">
        <f t="shared" si="19"/>
        <v>0</v>
      </c>
      <c r="I37" s="14">
        <f t="shared" si="19"/>
        <v>0</v>
      </c>
      <c r="J37" s="16">
        <f t="shared" si="19"/>
        <v>0</v>
      </c>
      <c r="K37" s="15">
        <f t="shared" si="19"/>
        <v>2</v>
      </c>
      <c r="L37" s="14">
        <f t="shared" si="19"/>
        <v>0</v>
      </c>
      <c r="M37" s="16">
        <f t="shared" si="19"/>
        <v>2</v>
      </c>
      <c r="N37" s="15">
        <f t="shared" si="19"/>
        <v>3</v>
      </c>
      <c r="O37" s="14">
        <f t="shared" si="19"/>
        <v>0</v>
      </c>
      <c r="P37" s="16">
        <f t="shared" si="19"/>
        <v>3</v>
      </c>
      <c r="Q37" s="15">
        <f t="shared" si="19"/>
        <v>0</v>
      </c>
      <c r="R37" s="14">
        <f t="shared" si="19"/>
        <v>0</v>
      </c>
      <c r="S37" s="16">
        <f t="shared" si="19"/>
        <v>0</v>
      </c>
      <c r="T37" s="15">
        <f t="shared" si="19"/>
        <v>0</v>
      </c>
      <c r="U37" s="14">
        <f t="shared" si="19"/>
        <v>0</v>
      </c>
      <c r="V37" s="16">
        <f t="shared" si="19"/>
        <v>0</v>
      </c>
      <c r="W37" s="15">
        <f t="shared" si="19"/>
        <v>6</v>
      </c>
      <c r="X37" s="14">
        <f t="shared" si="19"/>
        <v>3</v>
      </c>
      <c r="Y37" s="16">
        <f t="shared" si="19"/>
        <v>9</v>
      </c>
      <c r="Z37" s="86">
        <f>SUBTOTAL(9,Z33:Z36)</f>
        <v>68</v>
      </c>
      <c r="AA37" s="70">
        <f t="shared" si="19"/>
        <v>37</v>
      </c>
      <c r="AB37" s="71">
        <f t="shared" si="19"/>
        <v>105</v>
      </c>
    </row>
    <row r="38" spans="1:28" x14ac:dyDescent="0.25">
      <c r="A38" s="57"/>
      <c r="B38" s="72"/>
      <c r="C38" s="73"/>
      <c r="D38" s="74"/>
      <c r="E38" s="75"/>
      <c r="F38" s="75"/>
      <c r="G38" s="75"/>
      <c r="H38" s="72"/>
      <c r="I38" s="73"/>
      <c r="J38" s="74"/>
      <c r="K38" s="72"/>
      <c r="L38" s="75"/>
      <c r="M38" s="75"/>
      <c r="N38" s="72"/>
      <c r="O38" s="75"/>
      <c r="P38" s="75"/>
      <c r="Q38" s="72"/>
      <c r="R38" s="73"/>
      <c r="S38" s="74"/>
      <c r="T38" s="75"/>
      <c r="U38" s="75"/>
      <c r="V38" s="75"/>
      <c r="W38" s="72"/>
      <c r="X38" s="73"/>
      <c r="Y38" s="74"/>
      <c r="Z38" s="78"/>
      <c r="AA38" s="78"/>
      <c r="AB38" s="77"/>
    </row>
    <row r="39" spans="1:28" s="1" customFormat="1" x14ac:dyDescent="0.25">
      <c r="A39" s="57" t="s">
        <v>70</v>
      </c>
      <c r="B39" s="58">
        <v>15</v>
      </c>
      <c r="C39" s="59">
        <v>24</v>
      </c>
      <c r="D39" s="17">
        <v>39</v>
      </c>
      <c r="E39" s="57"/>
      <c r="F39" s="57"/>
      <c r="G39" s="60"/>
      <c r="H39" s="58"/>
      <c r="I39" s="59">
        <v>1</v>
      </c>
      <c r="J39" s="17">
        <v>1</v>
      </c>
      <c r="K39" s="58">
        <v>1</v>
      </c>
      <c r="L39" s="57">
        <v>1</v>
      </c>
      <c r="M39" s="60">
        <v>2</v>
      </c>
      <c r="N39" s="58"/>
      <c r="O39" s="57">
        <v>2</v>
      </c>
      <c r="P39" s="60">
        <v>2</v>
      </c>
      <c r="Q39" s="58"/>
      <c r="R39" s="59"/>
      <c r="S39" s="17"/>
      <c r="T39" s="57"/>
      <c r="U39" s="57"/>
      <c r="V39" s="60"/>
      <c r="W39" s="58">
        <v>1</v>
      </c>
      <c r="X39" s="59"/>
      <c r="Y39" s="17">
        <v>1</v>
      </c>
      <c r="Z39" s="83">
        <f>B39+E39+H39+K39+N39+Q39+T39+W39</f>
        <v>17</v>
      </c>
      <c r="AA39" s="83">
        <f>C39+F39+I39+L39+O39+R39+U39+X39</f>
        <v>28</v>
      </c>
      <c r="AB39" s="62">
        <f t="shared" ref="AB39" si="20">D39+G39+J39+M39+P39+S39+V39+Y39</f>
        <v>45</v>
      </c>
    </row>
    <row r="40" spans="1:28" ht="13.8" thickBot="1" x14ac:dyDescent="0.3">
      <c r="A40" s="57" t="s">
        <v>71</v>
      </c>
      <c r="B40" s="58">
        <v>4</v>
      </c>
      <c r="C40" s="59">
        <v>2</v>
      </c>
      <c r="D40" s="17">
        <v>6</v>
      </c>
      <c r="E40" s="57"/>
      <c r="F40" s="57"/>
      <c r="G40" s="60"/>
      <c r="H40" s="58"/>
      <c r="I40" s="59"/>
      <c r="J40" s="17"/>
      <c r="K40" s="58"/>
      <c r="L40" s="57"/>
      <c r="M40" s="60"/>
      <c r="N40" s="58"/>
      <c r="O40" s="57"/>
      <c r="P40" s="60"/>
      <c r="Q40" s="58"/>
      <c r="R40" s="59"/>
      <c r="S40" s="17"/>
      <c r="T40" s="57"/>
      <c r="U40" s="57"/>
      <c r="V40" s="60"/>
      <c r="W40" s="58">
        <v>1</v>
      </c>
      <c r="X40" s="59">
        <v>1</v>
      </c>
      <c r="Y40" s="17">
        <v>2</v>
      </c>
      <c r="Z40" s="83">
        <f>B40+E40+H40+K40+N40+Q40+T40+W40</f>
        <v>5</v>
      </c>
      <c r="AA40" s="83">
        <f>C40+F40+I40+L40+O40+R40+U40+X40</f>
        <v>3</v>
      </c>
      <c r="AB40" s="62">
        <f t="shared" ref="AB40" si="21">D40+G40+J40+M40+P40+S40+V40+Y40</f>
        <v>8</v>
      </c>
    </row>
    <row r="41" spans="1:28" ht="13.8" thickBot="1" x14ac:dyDescent="0.3">
      <c r="A41" s="79" t="s">
        <v>46</v>
      </c>
      <c r="B41" s="15">
        <f>SUBTOTAL(9,B39:B40)</f>
        <v>19</v>
      </c>
      <c r="C41" s="14">
        <f>SUBTOTAL(9,C39:C40)</f>
        <v>26</v>
      </c>
      <c r="D41" s="16">
        <f t="shared" ref="D41:AB41" si="22">SUBTOTAL(9,D39:D40)</f>
        <v>45</v>
      </c>
      <c r="E41" s="15">
        <f t="shared" si="22"/>
        <v>0</v>
      </c>
      <c r="F41" s="14">
        <f t="shared" si="22"/>
        <v>0</v>
      </c>
      <c r="G41" s="16">
        <f t="shared" si="22"/>
        <v>0</v>
      </c>
      <c r="H41" s="15">
        <f t="shared" si="22"/>
        <v>0</v>
      </c>
      <c r="I41" s="14">
        <f t="shared" si="22"/>
        <v>1</v>
      </c>
      <c r="J41" s="16">
        <f t="shared" si="22"/>
        <v>1</v>
      </c>
      <c r="K41" s="15">
        <f t="shared" si="22"/>
        <v>1</v>
      </c>
      <c r="L41" s="14">
        <f t="shared" si="22"/>
        <v>1</v>
      </c>
      <c r="M41" s="16">
        <f t="shared" si="22"/>
        <v>2</v>
      </c>
      <c r="N41" s="15">
        <f t="shared" si="22"/>
        <v>0</v>
      </c>
      <c r="O41" s="14">
        <f t="shared" si="22"/>
        <v>2</v>
      </c>
      <c r="P41" s="16">
        <f t="shared" si="22"/>
        <v>2</v>
      </c>
      <c r="Q41" s="15">
        <f t="shared" si="22"/>
        <v>0</v>
      </c>
      <c r="R41" s="14">
        <f t="shared" si="22"/>
        <v>0</v>
      </c>
      <c r="S41" s="16">
        <f t="shared" si="22"/>
        <v>0</v>
      </c>
      <c r="T41" s="15">
        <f t="shared" si="22"/>
        <v>0</v>
      </c>
      <c r="U41" s="14">
        <f t="shared" si="22"/>
        <v>0</v>
      </c>
      <c r="V41" s="16">
        <f t="shared" si="22"/>
        <v>0</v>
      </c>
      <c r="W41" s="15">
        <f t="shared" si="22"/>
        <v>2</v>
      </c>
      <c r="X41" s="14">
        <f t="shared" si="22"/>
        <v>1</v>
      </c>
      <c r="Y41" s="16">
        <f t="shared" si="22"/>
        <v>3</v>
      </c>
      <c r="Z41" s="86">
        <f t="shared" si="22"/>
        <v>22</v>
      </c>
      <c r="AA41" s="70">
        <f t="shared" si="22"/>
        <v>31</v>
      </c>
      <c r="AB41" s="71">
        <f t="shared" si="22"/>
        <v>53</v>
      </c>
    </row>
    <row r="42" spans="1:28" x14ac:dyDescent="0.25">
      <c r="A42" s="64"/>
      <c r="B42" s="72"/>
      <c r="C42" s="73"/>
      <c r="D42" s="74"/>
      <c r="E42" s="73"/>
      <c r="F42" s="73"/>
      <c r="G42" s="73"/>
      <c r="H42" s="72"/>
      <c r="I42" s="73"/>
      <c r="J42" s="73"/>
      <c r="K42" s="72"/>
      <c r="L42" s="73"/>
      <c r="M42" s="73"/>
      <c r="N42" s="72"/>
      <c r="O42" s="73"/>
      <c r="P42" s="73"/>
      <c r="Q42" s="72"/>
      <c r="R42" s="73"/>
      <c r="S42" s="74"/>
      <c r="T42" s="73"/>
      <c r="U42" s="73"/>
      <c r="V42" s="73"/>
      <c r="W42" s="72"/>
      <c r="X42" s="73"/>
      <c r="Y42" s="74"/>
      <c r="Z42" s="76"/>
      <c r="AA42" s="76"/>
      <c r="AB42" s="77"/>
    </row>
    <row r="43" spans="1:28" s="1" customFormat="1" x14ac:dyDescent="0.25">
      <c r="A43" s="64" t="s">
        <v>72</v>
      </c>
      <c r="B43" s="56">
        <v>7</v>
      </c>
      <c r="C43" s="64"/>
      <c r="D43" s="65">
        <v>7</v>
      </c>
      <c r="E43" s="64"/>
      <c r="F43" s="64"/>
      <c r="G43" s="65"/>
      <c r="H43" s="56"/>
      <c r="I43" s="64"/>
      <c r="J43" s="87"/>
      <c r="K43" s="56"/>
      <c r="L43" s="64"/>
      <c r="M43" s="88"/>
      <c r="N43" s="56"/>
      <c r="O43" s="64"/>
      <c r="P43" s="88"/>
      <c r="Q43" s="56"/>
      <c r="R43" s="64"/>
      <c r="S43" s="65"/>
      <c r="T43" s="64"/>
      <c r="U43" s="64"/>
      <c r="V43" s="87"/>
      <c r="W43" s="56"/>
      <c r="X43" s="64"/>
      <c r="Y43" s="65"/>
      <c r="Z43" s="89">
        <f>B43+E43+H43+K43+N43+Q43+T43+W43</f>
        <v>7</v>
      </c>
      <c r="AA43" s="90">
        <f t="shared" ref="AA43:AB43" si="23">C43+F43+I43+L43+O43+R43+U43+X43</f>
        <v>0</v>
      </c>
      <c r="AB43" s="91">
        <f t="shared" si="23"/>
        <v>7</v>
      </c>
    </row>
    <row r="44" spans="1:28" x14ac:dyDescent="0.25">
      <c r="A44" s="64"/>
      <c r="B44" s="72"/>
      <c r="C44" s="73"/>
      <c r="D44" s="74"/>
      <c r="E44" s="73"/>
      <c r="F44" s="73"/>
      <c r="G44" s="74"/>
      <c r="H44" s="73"/>
      <c r="I44" s="73"/>
      <c r="J44" s="73"/>
      <c r="K44" s="72"/>
      <c r="L44" s="73"/>
      <c r="M44" s="73"/>
      <c r="N44" s="72"/>
      <c r="O44" s="73"/>
      <c r="P44" s="73"/>
      <c r="Q44" s="72"/>
      <c r="R44" s="73"/>
      <c r="S44" s="74"/>
      <c r="T44" s="73"/>
      <c r="U44" s="73"/>
      <c r="V44" s="73"/>
      <c r="W44" s="72"/>
      <c r="X44" s="73"/>
      <c r="Y44" s="74"/>
      <c r="Z44" s="76"/>
      <c r="AA44" s="76"/>
      <c r="AB44" s="77"/>
    </row>
    <row r="45" spans="1:28" s="6" customFormat="1" x14ac:dyDescent="0.25">
      <c r="A45" s="64" t="s">
        <v>155</v>
      </c>
      <c r="B45" s="56">
        <v>3</v>
      </c>
      <c r="C45" s="64">
        <v>2</v>
      </c>
      <c r="D45" s="65">
        <v>5</v>
      </c>
      <c r="E45" s="64"/>
      <c r="F45" s="64"/>
      <c r="G45" s="65"/>
      <c r="H45" s="56"/>
      <c r="I45" s="64"/>
      <c r="J45" s="87"/>
      <c r="K45" s="56"/>
      <c r="L45" s="64"/>
      <c r="M45" s="88"/>
      <c r="N45" s="56"/>
      <c r="O45" s="64"/>
      <c r="P45" s="88"/>
      <c r="Q45" s="56"/>
      <c r="R45" s="64"/>
      <c r="S45" s="65"/>
      <c r="T45" s="64"/>
      <c r="U45" s="64"/>
      <c r="V45" s="87"/>
      <c r="W45" s="56"/>
      <c r="X45" s="64"/>
      <c r="Y45" s="65"/>
      <c r="Z45" s="89">
        <f>B45+E45+H45+K45+N45+Q45+T45+W45</f>
        <v>3</v>
      </c>
      <c r="AA45" s="90">
        <f t="shared" ref="AA45" si="24">C45+F45+I45+L45+O45+R45+U45+X45</f>
        <v>2</v>
      </c>
      <c r="AB45" s="91">
        <f t="shared" ref="AB45" si="25">D45+G45+J45+M45+P45+S45+V45+Y45</f>
        <v>5</v>
      </c>
    </row>
    <row r="46" spans="1:28" x14ac:dyDescent="0.25">
      <c r="A46" s="64"/>
      <c r="B46" s="72"/>
      <c r="C46" s="73"/>
      <c r="D46" s="74"/>
      <c r="E46" s="73"/>
      <c r="F46" s="73"/>
      <c r="G46" s="74"/>
      <c r="H46" s="73"/>
      <c r="I46" s="73"/>
      <c r="J46" s="73"/>
      <c r="K46" s="72"/>
      <c r="L46" s="73"/>
      <c r="M46" s="73"/>
      <c r="N46" s="72"/>
      <c r="O46" s="73"/>
      <c r="P46" s="73"/>
      <c r="Q46" s="72"/>
      <c r="R46" s="73"/>
      <c r="S46" s="74"/>
      <c r="T46" s="73"/>
      <c r="U46" s="73"/>
      <c r="V46" s="73"/>
      <c r="W46" s="72"/>
      <c r="X46" s="73"/>
      <c r="Y46" s="74"/>
      <c r="Z46" s="76"/>
      <c r="AA46" s="76"/>
      <c r="AB46" s="77"/>
    </row>
    <row r="47" spans="1:28" s="1" customFormat="1" x14ac:dyDescent="0.25">
      <c r="A47" s="57" t="s">
        <v>73</v>
      </c>
      <c r="B47" s="58">
        <v>5</v>
      </c>
      <c r="C47" s="59">
        <v>4</v>
      </c>
      <c r="D47" s="17">
        <v>9</v>
      </c>
      <c r="E47" s="58"/>
      <c r="F47" s="59"/>
      <c r="G47" s="17"/>
      <c r="H47" s="57"/>
      <c r="I47" s="57"/>
      <c r="J47" s="60"/>
      <c r="K47" s="58"/>
      <c r="L47" s="59"/>
      <c r="M47" s="60"/>
      <c r="N47" s="58"/>
      <c r="O47" s="59">
        <v>1</v>
      </c>
      <c r="P47" s="60">
        <v>1</v>
      </c>
      <c r="Q47" s="58"/>
      <c r="R47" s="59"/>
      <c r="S47" s="17"/>
      <c r="T47" s="57"/>
      <c r="U47" s="57"/>
      <c r="V47" s="60"/>
      <c r="W47" s="58"/>
      <c r="X47" s="59"/>
      <c r="Y47" s="17"/>
      <c r="Z47" s="83">
        <f>B47+E47+H47+K47+N47+Q47+T47+W47</f>
        <v>5</v>
      </c>
      <c r="AA47" s="83">
        <f>C47+F47+I47+L47+O47+R47+U47+X47</f>
        <v>5</v>
      </c>
      <c r="AB47" s="62">
        <f t="shared" ref="AB47" si="26">D47+G47+J47+M47+P47+S47+V47+Y47</f>
        <v>10</v>
      </c>
    </row>
    <row r="48" spans="1:28" s="1" customFormat="1" x14ac:dyDescent="0.25">
      <c r="A48" s="57" t="s">
        <v>74</v>
      </c>
      <c r="B48" s="58">
        <v>4</v>
      </c>
      <c r="C48" s="59">
        <v>2</v>
      </c>
      <c r="D48" s="17">
        <v>6</v>
      </c>
      <c r="E48" s="59"/>
      <c r="F48" s="59"/>
      <c r="G48" s="17"/>
      <c r="H48" s="57"/>
      <c r="I48" s="57"/>
      <c r="J48" s="60"/>
      <c r="K48" s="58"/>
      <c r="L48" s="59"/>
      <c r="M48" s="60"/>
      <c r="N48" s="58"/>
      <c r="O48" s="59"/>
      <c r="P48" s="60"/>
      <c r="Q48" s="58"/>
      <c r="R48" s="59"/>
      <c r="S48" s="17"/>
      <c r="T48" s="57"/>
      <c r="U48" s="57"/>
      <c r="V48" s="60"/>
      <c r="W48" s="58"/>
      <c r="X48" s="59"/>
      <c r="Y48" s="17"/>
      <c r="Z48" s="83">
        <f t="shared" ref="Z48:Z49" si="27">B48+E48+H48+K48+N48+Q48+T48+W48</f>
        <v>4</v>
      </c>
      <c r="AA48" s="83">
        <f t="shared" ref="AA48:AA49" si="28">C48+F48+I48+L48+O48+R48+U48+X48</f>
        <v>2</v>
      </c>
      <c r="AB48" s="62">
        <f t="shared" ref="AB48:AB49" si="29">D48+G48+J48+M48+P48+S48+V48+Y48</f>
        <v>6</v>
      </c>
    </row>
    <row r="49" spans="1:28" s="1" customFormat="1" ht="13.8" thickBot="1" x14ac:dyDescent="0.3">
      <c r="A49" s="57" t="s">
        <v>75</v>
      </c>
      <c r="B49" s="58">
        <v>5</v>
      </c>
      <c r="C49" s="59">
        <v>4</v>
      </c>
      <c r="D49" s="17">
        <v>9</v>
      </c>
      <c r="E49" s="57"/>
      <c r="F49" s="57"/>
      <c r="G49" s="60"/>
      <c r="H49" s="58"/>
      <c r="I49" s="59"/>
      <c r="J49" s="17"/>
      <c r="K49" s="58"/>
      <c r="L49" s="57"/>
      <c r="M49" s="60"/>
      <c r="N49" s="58"/>
      <c r="O49" s="57">
        <v>1</v>
      </c>
      <c r="P49" s="60">
        <v>1</v>
      </c>
      <c r="Q49" s="58"/>
      <c r="R49" s="59"/>
      <c r="S49" s="17"/>
      <c r="T49" s="57"/>
      <c r="U49" s="57"/>
      <c r="V49" s="60"/>
      <c r="W49" s="58"/>
      <c r="X49" s="59"/>
      <c r="Y49" s="17"/>
      <c r="Z49" s="83">
        <f t="shared" si="27"/>
        <v>5</v>
      </c>
      <c r="AA49" s="83">
        <f t="shared" si="28"/>
        <v>5</v>
      </c>
      <c r="AB49" s="62">
        <f t="shared" si="29"/>
        <v>10</v>
      </c>
    </row>
    <row r="50" spans="1:28" s="1" customFormat="1" ht="13.8" thickBot="1" x14ac:dyDescent="0.3">
      <c r="A50" s="79" t="s">
        <v>26</v>
      </c>
      <c r="B50" s="15">
        <f>SUBTOTAL(9,B47:B49)</f>
        <v>14</v>
      </c>
      <c r="C50" s="14">
        <f>SUBTOTAL(9,C47:C49)</f>
        <v>10</v>
      </c>
      <c r="D50" s="16">
        <f t="shared" ref="D50:AB50" si="30">SUBTOTAL(9,D47:D49)</f>
        <v>24</v>
      </c>
      <c r="E50" s="14">
        <f t="shared" si="30"/>
        <v>0</v>
      </c>
      <c r="F50" s="14">
        <f t="shared" si="30"/>
        <v>0</v>
      </c>
      <c r="G50" s="14">
        <f t="shared" si="30"/>
        <v>0</v>
      </c>
      <c r="H50" s="15">
        <f t="shared" si="30"/>
        <v>0</v>
      </c>
      <c r="I50" s="14">
        <f t="shared" si="30"/>
        <v>0</v>
      </c>
      <c r="J50" s="16">
        <f t="shared" si="30"/>
        <v>0</v>
      </c>
      <c r="K50" s="15">
        <f t="shared" si="30"/>
        <v>0</v>
      </c>
      <c r="L50" s="14">
        <f t="shared" si="30"/>
        <v>0</v>
      </c>
      <c r="M50" s="14">
        <f t="shared" si="30"/>
        <v>0</v>
      </c>
      <c r="N50" s="15">
        <f t="shared" si="30"/>
        <v>0</v>
      </c>
      <c r="O50" s="14">
        <f t="shared" si="30"/>
        <v>2</v>
      </c>
      <c r="P50" s="14">
        <f t="shared" si="30"/>
        <v>2</v>
      </c>
      <c r="Q50" s="15">
        <f t="shared" si="30"/>
        <v>0</v>
      </c>
      <c r="R50" s="14">
        <f t="shared" si="30"/>
        <v>0</v>
      </c>
      <c r="S50" s="16">
        <f t="shared" si="30"/>
        <v>0</v>
      </c>
      <c r="T50" s="14">
        <f t="shared" si="30"/>
        <v>0</v>
      </c>
      <c r="U50" s="14">
        <f t="shared" si="30"/>
        <v>0</v>
      </c>
      <c r="V50" s="14">
        <f t="shared" si="30"/>
        <v>0</v>
      </c>
      <c r="W50" s="15">
        <f t="shared" si="30"/>
        <v>0</v>
      </c>
      <c r="X50" s="14">
        <f t="shared" si="30"/>
        <v>0</v>
      </c>
      <c r="Y50" s="16">
        <f t="shared" si="30"/>
        <v>0</v>
      </c>
      <c r="Z50" s="70">
        <f>SUBTOTAL(9,Z47:Z49)</f>
        <v>14</v>
      </c>
      <c r="AA50" s="70">
        <f t="shared" si="30"/>
        <v>12</v>
      </c>
      <c r="AB50" s="71">
        <f t="shared" si="30"/>
        <v>26</v>
      </c>
    </row>
    <row r="51" spans="1:28" x14ac:dyDescent="0.25">
      <c r="A51" s="57"/>
      <c r="B51" s="72"/>
      <c r="C51" s="73"/>
      <c r="D51" s="74"/>
      <c r="E51" s="75"/>
      <c r="F51" s="75"/>
      <c r="G51" s="75"/>
      <c r="H51" s="72"/>
      <c r="I51" s="73"/>
      <c r="J51" s="74"/>
      <c r="K51" s="72"/>
      <c r="L51" s="75"/>
      <c r="M51" s="75"/>
      <c r="N51" s="72"/>
      <c r="O51" s="75"/>
      <c r="P51" s="75"/>
      <c r="Q51" s="72"/>
      <c r="R51" s="73"/>
      <c r="S51" s="74"/>
      <c r="T51" s="75"/>
      <c r="U51" s="75"/>
      <c r="V51" s="75"/>
      <c r="W51" s="72"/>
      <c r="X51" s="73"/>
      <c r="Y51" s="74"/>
      <c r="Z51" s="78"/>
      <c r="AA51" s="78"/>
      <c r="AB51" s="77"/>
    </row>
    <row r="52" spans="1:28" s="1" customFormat="1" x14ac:dyDescent="0.25">
      <c r="A52" s="59" t="s">
        <v>76</v>
      </c>
      <c r="B52" s="58">
        <v>4</v>
      </c>
      <c r="C52" s="59"/>
      <c r="D52" s="17">
        <v>4</v>
      </c>
      <c r="E52" s="57"/>
      <c r="F52" s="57"/>
      <c r="G52" s="60"/>
      <c r="H52" s="58"/>
      <c r="I52" s="59"/>
      <c r="J52" s="17"/>
      <c r="K52" s="58"/>
      <c r="L52" s="57"/>
      <c r="M52" s="60"/>
      <c r="N52" s="58"/>
      <c r="O52" s="57"/>
      <c r="P52" s="60"/>
      <c r="Q52" s="58"/>
      <c r="R52" s="59"/>
      <c r="S52" s="17"/>
      <c r="T52" s="57">
        <v>1</v>
      </c>
      <c r="U52" s="57"/>
      <c r="V52" s="60">
        <v>1</v>
      </c>
      <c r="W52" s="58">
        <v>1</v>
      </c>
      <c r="X52" s="59"/>
      <c r="Y52" s="17">
        <v>1</v>
      </c>
      <c r="Z52" s="83">
        <f>B52+E52+H52+K52+N52+Q52+T52+W52</f>
        <v>6</v>
      </c>
      <c r="AA52" s="83">
        <f>C52+F52+I52+L52+O52+R52+U52+X52</f>
        <v>0</v>
      </c>
      <c r="AB52" s="62">
        <f>D52+G52+J52+M52+P52+S52+V52+Y52</f>
        <v>6</v>
      </c>
    </row>
    <row r="53" spans="1:28" s="1" customFormat="1" x14ac:dyDescent="0.25">
      <c r="A53" s="59" t="s">
        <v>157</v>
      </c>
      <c r="B53" s="58">
        <v>1</v>
      </c>
      <c r="C53" s="59"/>
      <c r="D53" s="17">
        <v>1</v>
      </c>
      <c r="E53" s="57"/>
      <c r="F53" s="57"/>
      <c r="G53" s="60"/>
      <c r="H53" s="58"/>
      <c r="I53" s="59"/>
      <c r="J53" s="17"/>
      <c r="K53" s="58"/>
      <c r="L53" s="57"/>
      <c r="M53" s="60"/>
      <c r="N53" s="58"/>
      <c r="O53" s="57"/>
      <c r="P53" s="60"/>
      <c r="Q53" s="58"/>
      <c r="R53" s="59"/>
      <c r="S53" s="17"/>
      <c r="T53" s="57"/>
      <c r="U53" s="57"/>
      <c r="V53" s="60"/>
      <c r="W53" s="58"/>
      <c r="X53" s="59"/>
      <c r="Y53" s="17"/>
      <c r="Z53" s="83">
        <f t="shared" ref="Z53:Z58" si="31">B53+E53+H53+K53+N53+Q53+T53+W53</f>
        <v>1</v>
      </c>
      <c r="AA53" s="83">
        <f t="shared" ref="AA53:AA58" si="32">C53+F53+I53+L53+O53+R53+U53+X53</f>
        <v>0</v>
      </c>
      <c r="AB53" s="62">
        <f t="shared" ref="AB53:AB58" si="33">D53+G53+J53+M53+P53+S53+V53+Y53</f>
        <v>1</v>
      </c>
    </row>
    <row r="54" spans="1:28" s="1" customFormat="1" x14ac:dyDescent="0.25">
      <c r="A54" s="59" t="s">
        <v>77</v>
      </c>
      <c r="B54" s="58">
        <v>2</v>
      </c>
      <c r="C54" s="59">
        <v>2</v>
      </c>
      <c r="D54" s="17">
        <v>4</v>
      </c>
      <c r="E54" s="57"/>
      <c r="F54" s="57"/>
      <c r="G54" s="60"/>
      <c r="H54" s="58"/>
      <c r="I54" s="59"/>
      <c r="J54" s="17"/>
      <c r="K54" s="58"/>
      <c r="L54" s="57"/>
      <c r="M54" s="60"/>
      <c r="N54" s="58"/>
      <c r="O54" s="57"/>
      <c r="P54" s="60"/>
      <c r="Q54" s="58"/>
      <c r="R54" s="59"/>
      <c r="S54" s="17"/>
      <c r="T54" s="57"/>
      <c r="U54" s="57"/>
      <c r="V54" s="60"/>
      <c r="W54" s="58"/>
      <c r="X54" s="59"/>
      <c r="Y54" s="17"/>
      <c r="Z54" s="83">
        <f t="shared" si="31"/>
        <v>2</v>
      </c>
      <c r="AA54" s="83">
        <f t="shared" si="32"/>
        <v>2</v>
      </c>
      <c r="AB54" s="62">
        <f t="shared" si="33"/>
        <v>4</v>
      </c>
    </row>
    <row r="55" spans="1:28" s="1" customFormat="1" x14ac:dyDescent="0.25">
      <c r="A55" s="59" t="s">
        <v>78</v>
      </c>
      <c r="B55" s="58">
        <v>2</v>
      </c>
      <c r="C55" s="59">
        <v>6</v>
      </c>
      <c r="D55" s="17">
        <v>8</v>
      </c>
      <c r="E55" s="57">
        <v>1</v>
      </c>
      <c r="F55" s="57">
        <v>1</v>
      </c>
      <c r="G55" s="60">
        <v>2</v>
      </c>
      <c r="H55" s="58"/>
      <c r="I55" s="59"/>
      <c r="J55" s="17"/>
      <c r="K55" s="58"/>
      <c r="L55" s="57"/>
      <c r="M55" s="60"/>
      <c r="N55" s="58"/>
      <c r="O55" s="57"/>
      <c r="P55" s="60"/>
      <c r="Q55" s="58"/>
      <c r="R55" s="59"/>
      <c r="S55" s="17"/>
      <c r="T55" s="57"/>
      <c r="U55" s="57"/>
      <c r="V55" s="60"/>
      <c r="W55" s="58">
        <v>1</v>
      </c>
      <c r="X55" s="59"/>
      <c r="Y55" s="17">
        <v>1</v>
      </c>
      <c r="Z55" s="83">
        <f t="shared" si="31"/>
        <v>4</v>
      </c>
      <c r="AA55" s="83">
        <f t="shared" si="32"/>
        <v>7</v>
      </c>
      <c r="AB55" s="62">
        <f t="shared" si="33"/>
        <v>11</v>
      </c>
    </row>
    <row r="56" spans="1:28" s="1" customFormat="1" x14ac:dyDescent="0.25">
      <c r="A56" s="59" t="s">
        <v>79</v>
      </c>
      <c r="B56" s="58">
        <v>3</v>
      </c>
      <c r="C56" s="59">
        <v>1</v>
      </c>
      <c r="D56" s="17">
        <v>4</v>
      </c>
      <c r="E56" s="57">
        <v>2</v>
      </c>
      <c r="F56" s="57"/>
      <c r="G56" s="60">
        <v>2</v>
      </c>
      <c r="H56" s="58"/>
      <c r="I56" s="59"/>
      <c r="J56" s="17"/>
      <c r="K56" s="58"/>
      <c r="L56" s="57"/>
      <c r="M56" s="60"/>
      <c r="N56" s="58">
        <v>2</v>
      </c>
      <c r="O56" s="57"/>
      <c r="P56" s="60">
        <v>2</v>
      </c>
      <c r="Q56" s="58"/>
      <c r="R56" s="59"/>
      <c r="S56" s="17"/>
      <c r="T56" s="57"/>
      <c r="U56" s="57"/>
      <c r="V56" s="60"/>
      <c r="W56" s="58"/>
      <c r="X56" s="59"/>
      <c r="Y56" s="17"/>
      <c r="Z56" s="83">
        <f t="shared" ref="Z56" si="34">B56+E56+H56+K56+N56+Q56+T56+W56</f>
        <v>7</v>
      </c>
      <c r="AA56" s="83">
        <f t="shared" ref="AA56" si="35">C56+F56+I56+L56+O56+R56+U56+X56</f>
        <v>1</v>
      </c>
      <c r="AB56" s="62">
        <f t="shared" ref="AB56" si="36">D56+G56+J56+M56+P56+S56+V56+Y56</f>
        <v>8</v>
      </c>
    </row>
    <row r="57" spans="1:28" s="1" customFormat="1" x14ac:dyDescent="0.25">
      <c r="A57" s="59" t="s">
        <v>158</v>
      </c>
      <c r="B57" s="58"/>
      <c r="C57" s="59"/>
      <c r="D57" s="17"/>
      <c r="E57" s="57"/>
      <c r="F57" s="57"/>
      <c r="G57" s="60"/>
      <c r="H57" s="58"/>
      <c r="I57" s="59"/>
      <c r="J57" s="17"/>
      <c r="K57" s="58"/>
      <c r="L57" s="57"/>
      <c r="M57" s="60"/>
      <c r="N57" s="58"/>
      <c r="O57" s="57"/>
      <c r="P57" s="60"/>
      <c r="Q57" s="58"/>
      <c r="R57" s="59"/>
      <c r="S57" s="17"/>
      <c r="T57" s="57"/>
      <c r="U57" s="57"/>
      <c r="V57" s="60"/>
      <c r="W57" s="58">
        <v>1</v>
      </c>
      <c r="X57" s="59"/>
      <c r="Y57" s="17">
        <v>1</v>
      </c>
      <c r="Z57" s="83">
        <f t="shared" si="31"/>
        <v>1</v>
      </c>
      <c r="AA57" s="83">
        <f t="shared" si="32"/>
        <v>0</v>
      </c>
      <c r="AB57" s="62">
        <f t="shared" si="33"/>
        <v>1</v>
      </c>
    </row>
    <row r="58" spans="1:28" s="1" customFormat="1" ht="13.8" thickBot="1" x14ac:dyDescent="0.3">
      <c r="A58" s="57" t="s">
        <v>80</v>
      </c>
      <c r="B58" s="58">
        <v>5</v>
      </c>
      <c r="C58" s="59"/>
      <c r="D58" s="17">
        <v>5</v>
      </c>
      <c r="E58" s="57"/>
      <c r="F58" s="57"/>
      <c r="G58" s="60"/>
      <c r="H58" s="58"/>
      <c r="I58" s="59"/>
      <c r="J58" s="17"/>
      <c r="K58" s="58"/>
      <c r="L58" s="57"/>
      <c r="M58" s="60"/>
      <c r="N58" s="58"/>
      <c r="O58" s="57"/>
      <c r="P58" s="60"/>
      <c r="Q58" s="58"/>
      <c r="R58" s="59"/>
      <c r="S58" s="17"/>
      <c r="T58" s="57">
        <v>1</v>
      </c>
      <c r="U58" s="57"/>
      <c r="V58" s="60">
        <v>1</v>
      </c>
      <c r="W58" s="58"/>
      <c r="X58" s="59"/>
      <c r="Y58" s="17"/>
      <c r="Z58" s="83">
        <f t="shared" si="31"/>
        <v>6</v>
      </c>
      <c r="AA58" s="83">
        <f t="shared" si="32"/>
        <v>0</v>
      </c>
      <c r="AB58" s="62">
        <f t="shared" si="33"/>
        <v>6</v>
      </c>
    </row>
    <row r="59" spans="1:28" s="1" customFormat="1" ht="13.8" thickBot="1" x14ac:dyDescent="0.3">
      <c r="A59" s="79" t="s">
        <v>25</v>
      </c>
      <c r="B59" s="15">
        <f>SUBTOTAL(9,B52:B58)</f>
        <v>17</v>
      </c>
      <c r="C59" s="14">
        <f t="shared" ref="B59:AB59" si="37">SUBTOTAL(9,C52:C58)</f>
        <v>9</v>
      </c>
      <c r="D59" s="14">
        <f t="shared" si="37"/>
        <v>26</v>
      </c>
      <c r="E59" s="15">
        <f t="shared" si="37"/>
        <v>3</v>
      </c>
      <c r="F59" s="14">
        <f t="shared" si="37"/>
        <v>1</v>
      </c>
      <c r="G59" s="14">
        <f t="shared" si="37"/>
        <v>4</v>
      </c>
      <c r="H59" s="15">
        <f t="shared" si="37"/>
        <v>0</v>
      </c>
      <c r="I59" s="14">
        <f t="shared" si="37"/>
        <v>0</v>
      </c>
      <c r="J59" s="14">
        <f t="shared" si="37"/>
        <v>0</v>
      </c>
      <c r="K59" s="15">
        <f t="shared" si="37"/>
        <v>0</v>
      </c>
      <c r="L59" s="14">
        <f t="shared" si="37"/>
        <v>0</v>
      </c>
      <c r="M59" s="14">
        <f t="shared" si="37"/>
        <v>0</v>
      </c>
      <c r="N59" s="15">
        <f t="shared" si="37"/>
        <v>2</v>
      </c>
      <c r="O59" s="14">
        <f t="shared" si="37"/>
        <v>0</v>
      </c>
      <c r="P59" s="14">
        <f t="shared" si="37"/>
        <v>2</v>
      </c>
      <c r="Q59" s="15">
        <f t="shared" si="37"/>
        <v>0</v>
      </c>
      <c r="R59" s="14">
        <f t="shared" si="37"/>
        <v>0</v>
      </c>
      <c r="S59" s="14">
        <f t="shared" si="37"/>
        <v>0</v>
      </c>
      <c r="T59" s="15">
        <f t="shared" si="37"/>
        <v>2</v>
      </c>
      <c r="U59" s="14">
        <f t="shared" si="37"/>
        <v>0</v>
      </c>
      <c r="V59" s="14">
        <f t="shared" si="37"/>
        <v>2</v>
      </c>
      <c r="W59" s="15">
        <f t="shared" si="37"/>
        <v>3</v>
      </c>
      <c r="X59" s="14">
        <f t="shared" si="37"/>
        <v>0</v>
      </c>
      <c r="Y59" s="16">
        <f t="shared" si="37"/>
        <v>3</v>
      </c>
      <c r="Z59" s="70">
        <f t="shared" si="37"/>
        <v>27</v>
      </c>
      <c r="AA59" s="70">
        <f t="shared" si="37"/>
        <v>10</v>
      </c>
      <c r="AB59" s="71">
        <f t="shared" si="37"/>
        <v>37</v>
      </c>
    </row>
    <row r="60" spans="1:28" s="1" customFormat="1" x14ac:dyDescent="0.25">
      <c r="A60" s="64"/>
      <c r="B60" s="56"/>
      <c r="C60" s="64"/>
      <c r="D60" s="64"/>
      <c r="E60" s="64"/>
      <c r="F60" s="64"/>
      <c r="G60" s="64"/>
      <c r="H60" s="56"/>
      <c r="I60" s="64"/>
      <c r="J60" s="92"/>
      <c r="K60" s="56"/>
      <c r="L60" s="64"/>
      <c r="M60" s="64"/>
      <c r="N60" s="56"/>
      <c r="O60" s="64"/>
      <c r="P60" s="64"/>
      <c r="Q60" s="56"/>
      <c r="R60" s="64"/>
      <c r="S60" s="64"/>
      <c r="T60" s="109"/>
      <c r="U60" s="64"/>
      <c r="V60" s="64"/>
      <c r="W60" s="56"/>
      <c r="X60" s="64"/>
      <c r="Y60" s="64"/>
      <c r="Z60" s="93"/>
      <c r="AA60" s="93"/>
      <c r="AB60" s="94"/>
    </row>
    <row r="61" spans="1:28" s="1" customFormat="1" ht="13.8" thickBot="1" x14ac:dyDescent="0.3">
      <c r="A61" s="57" t="s">
        <v>117</v>
      </c>
      <c r="B61" s="58">
        <v>6</v>
      </c>
      <c r="C61" s="59">
        <v>2</v>
      </c>
      <c r="D61" s="17">
        <v>8</v>
      </c>
      <c r="E61" s="57"/>
      <c r="F61" s="57"/>
      <c r="G61" s="17"/>
      <c r="H61" s="58"/>
      <c r="I61" s="59"/>
      <c r="J61" s="17"/>
      <c r="K61" s="58"/>
      <c r="L61" s="57"/>
      <c r="M61" s="17"/>
      <c r="N61" s="58"/>
      <c r="O61" s="57"/>
      <c r="P61" s="17"/>
      <c r="Q61" s="58"/>
      <c r="R61" s="59"/>
      <c r="S61" s="17"/>
      <c r="T61" s="57"/>
      <c r="U61" s="57"/>
      <c r="V61" s="17"/>
      <c r="W61" s="58">
        <v>1</v>
      </c>
      <c r="X61" s="59"/>
      <c r="Y61" s="85">
        <v>1</v>
      </c>
      <c r="Z61" s="84">
        <f>B61+E61+H61+K61+N61+Q61+T61+W61</f>
        <v>7</v>
      </c>
      <c r="AA61" s="83">
        <f>C61+F61+I61+L61+O61+R61+U61+X61</f>
        <v>2</v>
      </c>
      <c r="AB61" s="62">
        <f>D61+G61+J61+M61+P61+S61+V61+Y61</f>
        <v>9</v>
      </c>
    </row>
    <row r="62" spans="1:28" s="1" customFormat="1" ht="13.8" thickBot="1" x14ac:dyDescent="0.3">
      <c r="A62" s="69" t="s">
        <v>24</v>
      </c>
      <c r="B62" s="96">
        <f>SUM(B61:B61)</f>
        <v>6</v>
      </c>
      <c r="C62" s="97">
        <f t="shared" ref="C62:AB62" si="38">SUM(C61:C61)</f>
        <v>2</v>
      </c>
      <c r="D62" s="98">
        <f t="shared" si="38"/>
        <v>8</v>
      </c>
      <c r="E62" s="96">
        <f t="shared" si="38"/>
        <v>0</v>
      </c>
      <c r="F62" s="97">
        <f t="shared" si="38"/>
        <v>0</v>
      </c>
      <c r="G62" s="98">
        <f t="shared" si="38"/>
        <v>0</v>
      </c>
      <c r="H62" s="96">
        <f t="shared" si="38"/>
        <v>0</v>
      </c>
      <c r="I62" s="97">
        <f t="shared" si="38"/>
        <v>0</v>
      </c>
      <c r="J62" s="98">
        <f t="shared" si="38"/>
        <v>0</v>
      </c>
      <c r="K62" s="96">
        <f t="shared" si="38"/>
        <v>0</v>
      </c>
      <c r="L62" s="97">
        <f t="shared" si="38"/>
        <v>0</v>
      </c>
      <c r="M62" s="98">
        <f t="shared" si="38"/>
        <v>0</v>
      </c>
      <c r="N62" s="96">
        <f t="shared" si="38"/>
        <v>0</v>
      </c>
      <c r="O62" s="97">
        <f t="shared" si="38"/>
        <v>0</v>
      </c>
      <c r="P62" s="98">
        <f t="shared" si="38"/>
        <v>0</v>
      </c>
      <c r="Q62" s="96">
        <f t="shared" si="38"/>
        <v>0</v>
      </c>
      <c r="R62" s="97">
        <f t="shared" si="38"/>
        <v>0</v>
      </c>
      <c r="S62" s="98">
        <f t="shared" si="38"/>
        <v>0</v>
      </c>
      <c r="T62" s="96">
        <f t="shared" si="38"/>
        <v>0</v>
      </c>
      <c r="U62" s="97">
        <f t="shared" si="38"/>
        <v>0</v>
      </c>
      <c r="V62" s="98">
        <f t="shared" si="38"/>
        <v>0</v>
      </c>
      <c r="W62" s="96">
        <f t="shared" si="38"/>
        <v>1</v>
      </c>
      <c r="X62" s="97">
        <f t="shared" si="38"/>
        <v>0</v>
      </c>
      <c r="Y62" s="98">
        <f t="shared" si="38"/>
        <v>1</v>
      </c>
      <c r="Z62" s="96">
        <f t="shared" si="38"/>
        <v>7</v>
      </c>
      <c r="AA62" s="97">
        <f t="shared" si="38"/>
        <v>2</v>
      </c>
      <c r="AB62" s="98">
        <f t="shared" si="38"/>
        <v>9</v>
      </c>
    </row>
    <row r="63" spans="1:28" x14ac:dyDescent="0.25">
      <c r="A63" s="99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2"/>
    </row>
    <row r="64" spans="1:28" s="1" customFormat="1" x14ac:dyDescent="0.25">
      <c r="A64" s="57" t="s">
        <v>107</v>
      </c>
      <c r="B64" s="58">
        <v>3</v>
      </c>
      <c r="C64" s="59">
        <v>1</v>
      </c>
      <c r="D64" s="17">
        <v>4</v>
      </c>
      <c r="E64" s="57"/>
      <c r="F64" s="57"/>
      <c r="G64" s="60"/>
      <c r="H64" s="58"/>
      <c r="I64" s="59"/>
      <c r="J64" s="17"/>
      <c r="K64" s="58"/>
      <c r="L64" s="57"/>
      <c r="M64" s="60"/>
      <c r="N64" s="58"/>
      <c r="O64" s="57"/>
      <c r="P64" s="60"/>
      <c r="Q64" s="58"/>
      <c r="R64" s="59"/>
      <c r="S64" s="17"/>
      <c r="T64" s="57"/>
      <c r="U64" s="57"/>
      <c r="V64" s="60"/>
      <c r="W64" s="58"/>
      <c r="X64" s="59"/>
      <c r="Y64" s="17"/>
      <c r="Z64" s="83">
        <f>B64+E64+H64+K64+N64+Q64+T64+W64</f>
        <v>3</v>
      </c>
      <c r="AA64" s="83">
        <f>C64+F64+I64+L64+O64+R64+U64+X64</f>
        <v>1</v>
      </c>
      <c r="AB64" s="62">
        <f t="shared" ref="AB64" si="39">D64+G64+J64+M64+P64+S64+V64+Y64</f>
        <v>4</v>
      </c>
    </row>
    <row r="65" spans="1:28" s="1" customFormat="1" x14ac:dyDescent="0.25">
      <c r="A65" s="57" t="s">
        <v>108</v>
      </c>
      <c r="B65" s="58">
        <v>2</v>
      </c>
      <c r="C65" s="59">
        <v>1</v>
      </c>
      <c r="D65" s="17">
        <v>3</v>
      </c>
      <c r="E65" s="57">
        <v>1</v>
      </c>
      <c r="F65" s="57"/>
      <c r="G65" s="60">
        <v>1</v>
      </c>
      <c r="H65" s="58"/>
      <c r="I65" s="59"/>
      <c r="J65" s="17"/>
      <c r="K65" s="58"/>
      <c r="L65" s="57"/>
      <c r="M65" s="60"/>
      <c r="N65" s="58"/>
      <c r="O65" s="57"/>
      <c r="P65" s="60"/>
      <c r="Q65" s="58"/>
      <c r="R65" s="59"/>
      <c r="S65" s="17"/>
      <c r="T65" s="57"/>
      <c r="U65" s="57"/>
      <c r="V65" s="60"/>
      <c r="W65" s="58"/>
      <c r="X65" s="59"/>
      <c r="Y65" s="17"/>
      <c r="Z65" s="83">
        <f t="shared" ref="Z65:Z70" si="40">B65+E65+H65+K65+N65+Q65+T65+W65</f>
        <v>3</v>
      </c>
      <c r="AA65" s="83">
        <f t="shared" ref="AA65:AA70" si="41">C65+F65+I65+L65+O65+R65+U65+X65</f>
        <v>1</v>
      </c>
      <c r="AB65" s="62">
        <f t="shared" ref="AB65:AB70" si="42">D65+G65+J65+M65+P65+S65+V65+Y65</f>
        <v>4</v>
      </c>
    </row>
    <row r="66" spans="1:28" s="1" customFormat="1" x14ac:dyDescent="0.25">
      <c r="A66" s="57" t="s">
        <v>109</v>
      </c>
      <c r="B66" s="58">
        <v>2</v>
      </c>
      <c r="C66" s="59"/>
      <c r="D66" s="17">
        <v>2</v>
      </c>
      <c r="E66" s="57"/>
      <c r="F66" s="57"/>
      <c r="G66" s="60"/>
      <c r="H66" s="58"/>
      <c r="I66" s="59"/>
      <c r="J66" s="17"/>
      <c r="K66" s="58"/>
      <c r="L66" s="57"/>
      <c r="M66" s="60"/>
      <c r="N66" s="58"/>
      <c r="O66" s="57"/>
      <c r="P66" s="60"/>
      <c r="Q66" s="58"/>
      <c r="R66" s="59"/>
      <c r="S66" s="17"/>
      <c r="T66" s="57"/>
      <c r="U66" s="57"/>
      <c r="V66" s="60"/>
      <c r="W66" s="58"/>
      <c r="X66" s="59"/>
      <c r="Y66" s="17"/>
      <c r="Z66" s="83">
        <f t="shared" si="40"/>
        <v>2</v>
      </c>
      <c r="AA66" s="83">
        <f t="shared" si="41"/>
        <v>0</v>
      </c>
      <c r="AB66" s="62">
        <f t="shared" si="42"/>
        <v>2</v>
      </c>
    </row>
    <row r="67" spans="1:28" s="1" customFormat="1" x14ac:dyDescent="0.25">
      <c r="A67" s="57" t="s">
        <v>110</v>
      </c>
      <c r="B67" s="58"/>
      <c r="C67" s="59">
        <v>1</v>
      </c>
      <c r="D67" s="17">
        <v>1</v>
      </c>
      <c r="E67" s="57"/>
      <c r="F67" s="57"/>
      <c r="G67" s="60"/>
      <c r="H67" s="58"/>
      <c r="I67" s="59"/>
      <c r="J67" s="17"/>
      <c r="K67" s="58"/>
      <c r="L67" s="57"/>
      <c r="M67" s="60"/>
      <c r="N67" s="58"/>
      <c r="O67" s="57"/>
      <c r="P67" s="60"/>
      <c r="Q67" s="58"/>
      <c r="R67" s="59"/>
      <c r="S67" s="17"/>
      <c r="T67" s="57"/>
      <c r="U67" s="57"/>
      <c r="V67" s="60"/>
      <c r="W67" s="58"/>
      <c r="X67" s="59"/>
      <c r="Y67" s="17"/>
      <c r="Z67" s="83">
        <f t="shared" si="40"/>
        <v>0</v>
      </c>
      <c r="AA67" s="83">
        <f t="shared" si="41"/>
        <v>1</v>
      </c>
      <c r="AB67" s="62">
        <f t="shared" si="42"/>
        <v>1</v>
      </c>
    </row>
    <row r="68" spans="1:28" s="1" customFormat="1" x14ac:dyDescent="0.25">
      <c r="A68" s="57" t="s">
        <v>111</v>
      </c>
      <c r="B68" s="58">
        <v>1</v>
      </c>
      <c r="C68" s="59">
        <v>1</v>
      </c>
      <c r="D68" s="17">
        <v>2</v>
      </c>
      <c r="E68" s="57"/>
      <c r="F68" s="57"/>
      <c r="G68" s="60"/>
      <c r="H68" s="58"/>
      <c r="I68" s="59"/>
      <c r="J68" s="17"/>
      <c r="K68" s="58"/>
      <c r="L68" s="57"/>
      <c r="M68" s="60"/>
      <c r="N68" s="58"/>
      <c r="O68" s="57"/>
      <c r="P68" s="60"/>
      <c r="Q68" s="58"/>
      <c r="R68" s="59"/>
      <c r="S68" s="17"/>
      <c r="T68" s="57"/>
      <c r="U68" s="57"/>
      <c r="V68" s="60"/>
      <c r="W68" s="58"/>
      <c r="X68" s="59">
        <v>1</v>
      </c>
      <c r="Y68" s="17">
        <v>1</v>
      </c>
      <c r="Z68" s="83">
        <f t="shared" si="40"/>
        <v>1</v>
      </c>
      <c r="AA68" s="83">
        <f t="shared" si="41"/>
        <v>2</v>
      </c>
      <c r="AB68" s="62">
        <f t="shared" si="42"/>
        <v>3</v>
      </c>
    </row>
    <row r="69" spans="1:28" s="1" customFormat="1" x14ac:dyDescent="0.25">
      <c r="A69" s="57" t="s">
        <v>112</v>
      </c>
      <c r="B69" s="58">
        <v>5</v>
      </c>
      <c r="C69" s="59">
        <v>3</v>
      </c>
      <c r="D69" s="17">
        <v>8</v>
      </c>
      <c r="E69" s="57"/>
      <c r="F69" s="57"/>
      <c r="G69" s="17"/>
      <c r="H69" s="58"/>
      <c r="I69" s="59"/>
      <c r="J69" s="17"/>
      <c r="K69" s="58"/>
      <c r="L69" s="57"/>
      <c r="M69" s="60"/>
      <c r="N69" s="58"/>
      <c r="O69" s="57"/>
      <c r="P69" s="60"/>
      <c r="Q69" s="58"/>
      <c r="R69" s="59"/>
      <c r="S69" s="17"/>
      <c r="T69" s="57"/>
      <c r="U69" s="57"/>
      <c r="V69" s="60"/>
      <c r="W69" s="58"/>
      <c r="X69" s="59"/>
      <c r="Y69" s="17"/>
      <c r="Z69" s="83">
        <f t="shared" si="40"/>
        <v>5</v>
      </c>
      <c r="AA69" s="83">
        <f t="shared" si="41"/>
        <v>3</v>
      </c>
      <c r="AB69" s="62">
        <f t="shared" si="42"/>
        <v>8</v>
      </c>
    </row>
    <row r="70" spans="1:28" s="1" customFormat="1" ht="13.8" thickBot="1" x14ac:dyDescent="0.3">
      <c r="A70" s="57" t="s">
        <v>113</v>
      </c>
      <c r="B70" s="58">
        <v>2</v>
      </c>
      <c r="C70" s="59"/>
      <c r="D70" s="17">
        <v>2</v>
      </c>
      <c r="E70" s="57"/>
      <c r="F70" s="57"/>
      <c r="G70" s="60"/>
      <c r="H70" s="58"/>
      <c r="I70" s="59">
        <v>1</v>
      </c>
      <c r="J70" s="17">
        <v>1</v>
      </c>
      <c r="K70" s="58"/>
      <c r="L70" s="57"/>
      <c r="M70" s="60"/>
      <c r="N70" s="58"/>
      <c r="O70" s="57"/>
      <c r="P70" s="60"/>
      <c r="Q70" s="58"/>
      <c r="R70" s="59"/>
      <c r="S70" s="17"/>
      <c r="T70" s="57"/>
      <c r="U70" s="57"/>
      <c r="V70" s="60"/>
      <c r="W70" s="58"/>
      <c r="X70" s="59"/>
      <c r="Y70" s="17"/>
      <c r="Z70" s="83">
        <f t="shared" si="40"/>
        <v>2</v>
      </c>
      <c r="AA70" s="83">
        <f t="shared" si="41"/>
        <v>1</v>
      </c>
      <c r="AB70" s="62">
        <f t="shared" si="42"/>
        <v>3</v>
      </c>
    </row>
    <row r="71" spans="1:28" s="6" customFormat="1" ht="13.8" thickBot="1" x14ac:dyDescent="0.3">
      <c r="A71" s="69" t="s">
        <v>23</v>
      </c>
      <c r="B71" s="96">
        <f>SUM(B64:B70)</f>
        <v>15</v>
      </c>
      <c r="C71" s="97">
        <f>SUM(C64:C70)</f>
        <v>7</v>
      </c>
      <c r="D71" s="98">
        <f t="shared" ref="D71:AB71" si="43">SUM(D64:D70)</f>
        <v>22</v>
      </c>
      <c r="E71" s="96">
        <f t="shared" si="43"/>
        <v>1</v>
      </c>
      <c r="F71" s="97">
        <f t="shared" si="43"/>
        <v>0</v>
      </c>
      <c r="G71" s="98">
        <f t="shared" si="43"/>
        <v>1</v>
      </c>
      <c r="H71" s="96">
        <f t="shared" si="43"/>
        <v>0</v>
      </c>
      <c r="I71" s="97">
        <f t="shared" si="43"/>
        <v>1</v>
      </c>
      <c r="J71" s="98">
        <f t="shared" si="43"/>
        <v>1</v>
      </c>
      <c r="K71" s="96">
        <f t="shared" si="43"/>
        <v>0</v>
      </c>
      <c r="L71" s="97">
        <f t="shared" si="43"/>
        <v>0</v>
      </c>
      <c r="M71" s="98">
        <f t="shared" si="43"/>
        <v>0</v>
      </c>
      <c r="N71" s="96">
        <f t="shared" si="43"/>
        <v>0</v>
      </c>
      <c r="O71" s="97">
        <f t="shared" si="43"/>
        <v>0</v>
      </c>
      <c r="P71" s="98">
        <f t="shared" si="43"/>
        <v>0</v>
      </c>
      <c r="Q71" s="96">
        <f t="shared" si="43"/>
        <v>0</v>
      </c>
      <c r="R71" s="97">
        <f t="shared" si="43"/>
        <v>0</v>
      </c>
      <c r="S71" s="98">
        <f t="shared" si="43"/>
        <v>0</v>
      </c>
      <c r="T71" s="96">
        <f t="shared" si="43"/>
        <v>0</v>
      </c>
      <c r="U71" s="97">
        <f t="shared" si="43"/>
        <v>0</v>
      </c>
      <c r="V71" s="98">
        <f t="shared" si="43"/>
        <v>0</v>
      </c>
      <c r="W71" s="96">
        <f t="shared" si="43"/>
        <v>0</v>
      </c>
      <c r="X71" s="97">
        <f t="shared" si="43"/>
        <v>1</v>
      </c>
      <c r="Y71" s="98">
        <f t="shared" si="43"/>
        <v>1</v>
      </c>
      <c r="Z71" s="104">
        <f>SUM(Z64:Z70)</f>
        <v>16</v>
      </c>
      <c r="AA71" s="97">
        <f t="shared" si="43"/>
        <v>9</v>
      </c>
      <c r="AB71" s="103">
        <f t="shared" si="43"/>
        <v>25</v>
      </c>
    </row>
    <row r="72" spans="1:28" s="5" customFormat="1" x14ac:dyDescent="0.25">
      <c r="A72" s="59"/>
      <c r="B72" s="56"/>
      <c r="C72" s="64"/>
      <c r="D72" s="92"/>
      <c r="E72" s="64"/>
      <c r="F72" s="64"/>
      <c r="G72" s="64"/>
      <c r="H72" s="56"/>
      <c r="I72" s="64"/>
      <c r="J72" s="92"/>
      <c r="K72" s="56"/>
      <c r="L72" s="64"/>
      <c r="M72" s="64"/>
      <c r="N72" s="56"/>
      <c r="O72" s="64"/>
      <c r="P72" s="64"/>
      <c r="Q72" s="56"/>
      <c r="R72" s="64"/>
      <c r="S72" s="92"/>
      <c r="T72" s="64"/>
      <c r="U72" s="64"/>
      <c r="V72" s="64"/>
      <c r="W72" s="56"/>
      <c r="X72" s="64"/>
      <c r="Y72" s="92"/>
      <c r="Z72" s="64"/>
      <c r="AA72" s="64"/>
      <c r="AB72" s="94"/>
    </row>
    <row r="73" spans="1:28" s="5" customFormat="1" x14ac:dyDescent="0.25">
      <c r="A73" s="59" t="s">
        <v>114</v>
      </c>
      <c r="B73" s="58"/>
      <c r="C73" s="59"/>
      <c r="D73" s="17"/>
      <c r="E73" s="59"/>
      <c r="F73" s="59">
        <v>1</v>
      </c>
      <c r="G73" s="60">
        <v>1</v>
      </c>
      <c r="H73" s="58"/>
      <c r="I73" s="59"/>
      <c r="J73" s="17"/>
      <c r="K73" s="58"/>
      <c r="L73" s="59"/>
      <c r="M73" s="60"/>
      <c r="N73" s="58"/>
      <c r="O73" s="59"/>
      <c r="P73" s="60"/>
      <c r="Q73" s="58"/>
      <c r="R73" s="59"/>
      <c r="S73" s="17"/>
      <c r="T73" s="59"/>
      <c r="U73" s="59"/>
      <c r="V73" s="60"/>
      <c r="W73" s="58"/>
      <c r="X73" s="59"/>
      <c r="Y73" s="17"/>
      <c r="Z73" s="83">
        <f>B73+E73+H73+K73+N73+Q73+T73+W73</f>
        <v>0</v>
      </c>
      <c r="AA73" s="83">
        <f t="shared" ref="AA73" si="44">C73+F73+I73+L73+O73+R73+U73+X73</f>
        <v>1</v>
      </c>
      <c r="AB73" s="62">
        <f t="shared" ref="AB73" si="45">D73+G73+J73+M73+P73+S73+V73+Y73</f>
        <v>1</v>
      </c>
    </row>
    <row r="74" spans="1:28" s="5" customFormat="1" x14ac:dyDescent="0.25">
      <c r="A74" s="59" t="s">
        <v>115</v>
      </c>
      <c r="B74" s="58">
        <v>2</v>
      </c>
      <c r="C74" s="59">
        <v>1</v>
      </c>
      <c r="D74" s="17">
        <v>3</v>
      </c>
      <c r="E74" s="59">
        <v>1</v>
      </c>
      <c r="F74" s="59"/>
      <c r="G74" s="60">
        <v>1</v>
      </c>
      <c r="H74" s="58"/>
      <c r="I74" s="59"/>
      <c r="J74" s="17"/>
      <c r="K74" s="58"/>
      <c r="L74" s="59"/>
      <c r="M74" s="60"/>
      <c r="N74" s="58"/>
      <c r="O74" s="59"/>
      <c r="P74" s="60"/>
      <c r="Q74" s="58"/>
      <c r="R74" s="59"/>
      <c r="S74" s="17"/>
      <c r="T74" s="59"/>
      <c r="U74" s="59"/>
      <c r="V74" s="60"/>
      <c r="W74" s="58"/>
      <c r="X74" s="59"/>
      <c r="Y74" s="17"/>
      <c r="Z74" s="83">
        <f t="shared" ref="Z74:Z77" si="46">B74+E74+H74+K74+N74+Q74+T74+W74</f>
        <v>3</v>
      </c>
      <c r="AA74" s="83">
        <f t="shared" ref="AA74:AA77" si="47">C74+F74+I74+L74+O74+R74+U74+X74</f>
        <v>1</v>
      </c>
      <c r="AB74" s="62">
        <f t="shared" ref="AB74:AB77" si="48">D74+G74+J74+M74+P74+S74+V74+Y74</f>
        <v>4</v>
      </c>
    </row>
    <row r="75" spans="1:28" s="1" customFormat="1" x14ac:dyDescent="0.25">
      <c r="A75" s="57" t="s">
        <v>116</v>
      </c>
      <c r="B75" s="58">
        <v>6</v>
      </c>
      <c r="C75" s="59">
        <v>5</v>
      </c>
      <c r="D75" s="17">
        <v>11</v>
      </c>
      <c r="E75" s="57">
        <v>1</v>
      </c>
      <c r="F75" s="57"/>
      <c r="G75" s="60">
        <v>1</v>
      </c>
      <c r="H75" s="58"/>
      <c r="I75" s="59"/>
      <c r="J75" s="17"/>
      <c r="K75" s="58"/>
      <c r="L75" s="57"/>
      <c r="M75" s="60"/>
      <c r="N75" s="58"/>
      <c r="O75" s="57"/>
      <c r="P75" s="60"/>
      <c r="Q75" s="58"/>
      <c r="R75" s="59"/>
      <c r="S75" s="17"/>
      <c r="T75" s="57"/>
      <c r="U75" s="57"/>
      <c r="V75" s="60"/>
      <c r="W75" s="58"/>
      <c r="X75" s="59"/>
      <c r="Y75" s="17"/>
      <c r="Z75" s="83">
        <f t="shared" si="46"/>
        <v>7</v>
      </c>
      <c r="AA75" s="83">
        <f t="shared" si="47"/>
        <v>5</v>
      </c>
      <c r="AB75" s="62">
        <f t="shared" si="48"/>
        <v>12</v>
      </c>
    </row>
    <row r="76" spans="1:28" s="1" customFormat="1" x14ac:dyDescent="0.25">
      <c r="A76" s="57" t="s">
        <v>118</v>
      </c>
      <c r="B76" s="58">
        <v>3</v>
      </c>
      <c r="C76" s="59">
        <v>1</v>
      </c>
      <c r="D76" s="17">
        <v>4</v>
      </c>
      <c r="E76" s="57"/>
      <c r="F76" s="57"/>
      <c r="G76" s="60"/>
      <c r="H76" s="58"/>
      <c r="I76" s="59"/>
      <c r="J76" s="17"/>
      <c r="K76" s="58"/>
      <c r="L76" s="57"/>
      <c r="M76" s="60"/>
      <c r="N76" s="58"/>
      <c r="O76" s="57"/>
      <c r="P76" s="60"/>
      <c r="Q76" s="58"/>
      <c r="R76" s="59"/>
      <c r="S76" s="17"/>
      <c r="T76" s="57"/>
      <c r="U76" s="57"/>
      <c r="V76" s="60"/>
      <c r="W76" s="58">
        <v>1</v>
      </c>
      <c r="X76" s="59"/>
      <c r="Y76" s="17">
        <v>1</v>
      </c>
      <c r="Z76" s="83">
        <f t="shared" si="46"/>
        <v>4</v>
      </c>
      <c r="AA76" s="83">
        <f t="shared" si="47"/>
        <v>1</v>
      </c>
      <c r="AB76" s="62">
        <f t="shared" si="48"/>
        <v>5</v>
      </c>
    </row>
    <row r="77" spans="1:28" s="1" customFormat="1" ht="13.8" thickBot="1" x14ac:dyDescent="0.3">
      <c r="A77" s="57" t="s">
        <v>119</v>
      </c>
      <c r="B77" s="58">
        <v>1</v>
      </c>
      <c r="C77" s="59">
        <v>2</v>
      </c>
      <c r="D77" s="17">
        <v>3</v>
      </c>
      <c r="E77" s="57"/>
      <c r="F77" s="57"/>
      <c r="G77" s="17"/>
      <c r="H77" s="58"/>
      <c r="I77" s="59"/>
      <c r="J77" s="17"/>
      <c r="K77" s="58"/>
      <c r="L77" s="57"/>
      <c r="M77" s="17"/>
      <c r="N77" s="58"/>
      <c r="O77" s="57"/>
      <c r="P77" s="17"/>
      <c r="Q77" s="58"/>
      <c r="R77" s="59"/>
      <c r="S77" s="17"/>
      <c r="T77" s="57"/>
      <c r="U77" s="57"/>
      <c r="V77" s="17"/>
      <c r="W77" s="58"/>
      <c r="X77" s="59"/>
      <c r="Y77" s="85"/>
      <c r="Z77" s="84">
        <f t="shared" si="46"/>
        <v>1</v>
      </c>
      <c r="AA77" s="83">
        <f t="shared" si="47"/>
        <v>2</v>
      </c>
      <c r="AB77" s="62">
        <f t="shared" si="48"/>
        <v>3</v>
      </c>
    </row>
    <row r="78" spans="1:28" s="6" customFormat="1" ht="13.8" thickBot="1" x14ac:dyDescent="0.3">
      <c r="A78" s="69" t="s">
        <v>22</v>
      </c>
      <c r="B78" s="96">
        <f>SUM(B73:B77)</f>
        <v>12</v>
      </c>
      <c r="C78" s="97">
        <f>SUM(C73:C77)</f>
        <v>9</v>
      </c>
      <c r="D78" s="97">
        <f t="shared" ref="D78:AB78" si="49">SUM(D73:D77)</f>
        <v>21</v>
      </c>
      <c r="E78" s="96">
        <f t="shared" si="49"/>
        <v>2</v>
      </c>
      <c r="F78" s="97">
        <f t="shared" si="49"/>
        <v>1</v>
      </c>
      <c r="G78" s="97">
        <f t="shared" si="49"/>
        <v>3</v>
      </c>
      <c r="H78" s="96">
        <f t="shared" si="49"/>
        <v>0</v>
      </c>
      <c r="I78" s="97">
        <f t="shared" si="49"/>
        <v>0</v>
      </c>
      <c r="J78" s="97">
        <f t="shared" si="49"/>
        <v>0</v>
      </c>
      <c r="K78" s="96">
        <f t="shared" si="49"/>
        <v>0</v>
      </c>
      <c r="L78" s="97">
        <f t="shared" si="49"/>
        <v>0</v>
      </c>
      <c r="M78" s="97">
        <f t="shared" si="49"/>
        <v>0</v>
      </c>
      <c r="N78" s="96">
        <f t="shared" si="49"/>
        <v>0</v>
      </c>
      <c r="O78" s="97">
        <f t="shared" si="49"/>
        <v>0</v>
      </c>
      <c r="P78" s="97">
        <f t="shared" si="49"/>
        <v>0</v>
      </c>
      <c r="Q78" s="96">
        <f t="shared" si="49"/>
        <v>0</v>
      </c>
      <c r="R78" s="97">
        <f t="shared" si="49"/>
        <v>0</v>
      </c>
      <c r="S78" s="97">
        <f t="shared" si="49"/>
        <v>0</v>
      </c>
      <c r="T78" s="96">
        <f t="shared" si="49"/>
        <v>0</v>
      </c>
      <c r="U78" s="97">
        <f t="shared" si="49"/>
        <v>0</v>
      </c>
      <c r="V78" s="97">
        <f t="shared" si="49"/>
        <v>0</v>
      </c>
      <c r="W78" s="96">
        <f t="shared" si="49"/>
        <v>1</v>
      </c>
      <c r="X78" s="97">
        <f t="shared" si="49"/>
        <v>0</v>
      </c>
      <c r="Y78" s="97">
        <f t="shared" si="49"/>
        <v>1</v>
      </c>
      <c r="Z78" s="104">
        <f>SUM(Z73:Z77)</f>
        <v>15</v>
      </c>
      <c r="AA78" s="105">
        <f t="shared" si="49"/>
        <v>10</v>
      </c>
      <c r="AB78" s="103">
        <f t="shared" si="49"/>
        <v>25</v>
      </c>
    </row>
    <row r="79" spans="1:28" s="1" customFormat="1" ht="13.8" thickBot="1" x14ac:dyDescent="0.3">
      <c r="A79" s="79" t="s">
        <v>21</v>
      </c>
      <c r="B79" s="97">
        <f>B62+B71+B78</f>
        <v>33</v>
      </c>
      <c r="C79" s="97">
        <f>C62+C71+C78</f>
        <v>18</v>
      </c>
      <c r="D79" s="98">
        <f t="shared" ref="D79:AB79" si="50">D62+D71+D78</f>
        <v>51</v>
      </c>
      <c r="E79" s="97">
        <f t="shared" si="50"/>
        <v>3</v>
      </c>
      <c r="F79" s="97">
        <f t="shared" si="50"/>
        <v>1</v>
      </c>
      <c r="G79" s="98">
        <f t="shared" si="50"/>
        <v>4</v>
      </c>
      <c r="H79" s="97">
        <f t="shared" si="50"/>
        <v>0</v>
      </c>
      <c r="I79" s="97">
        <f t="shared" si="50"/>
        <v>1</v>
      </c>
      <c r="J79" s="98">
        <f t="shared" si="50"/>
        <v>1</v>
      </c>
      <c r="K79" s="97">
        <f t="shared" si="50"/>
        <v>0</v>
      </c>
      <c r="L79" s="97">
        <f t="shared" si="50"/>
        <v>0</v>
      </c>
      <c r="M79" s="98">
        <f t="shared" si="50"/>
        <v>0</v>
      </c>
      <c r="N79" s="97">
        <f t="shared" si="50"/>
        <v>0</v>
      </c>
      <c r="O79" s="97">
        <f t="shared" si="50"/>
        <v>0</v>
      </c>
      <c r="P79" s="98">
        <f t="shared" si="50"/>
        <v>0</v>
      </c>
      <c r="Q79" s="97">
        <f t="shared" si="50"/>
        <v>0</v>
      </c>
      <c r="R79" s="97">
        <f t="shared" si="50"/>
        <v>0</v>
      </c>
      <c r="S79" s="98">
        <f t="shared" si="50"/>
        <v>0</v>
      </c>
      <c r="T79" s="97">
        <f t="shared" si="50"/>
        <v>0</v>
      </c>
      <c r="U79" s="97">
        <f t="shared" si="50"/>
        <v>0</v>
      </c>
      <c r="V79" s="98">
        <f t="shared" si="50"/>
        <v>0</v>
      </c>
      <c r="W79" s="97">
        <f t="shared" si="50"/>
        <v>2</v>
      </c>
      <c r="X79" s="97">
        <f t="shared" si="50"/>
        <v>1</v>
      </c>
      <c r="Y79" s="98">
        <f t="shared" si="50"/>
        <v>3</v>
      </c>
      <c r="Z79" s="97">
        <f t="shared" si="50"/>
        <v>38</v>
      </c>
      <c r="AA79" s="97">
        <f t="shared" si="50"/>
        <v>21</v>
      </c>
      <c r="AB79" s="98">
        <f t="shared" si="50"/>
        <v>59</v>
      </c>
    </row>
    <row r="80" spans="1:28" s="18" customFormat="1" ht="14.25" customHeight="1" thickBot="1" x14ac:dyDescent="0.3">
      <c r="A80" s="6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6"/>
      <c r="AA80" s="76"/>
      <c r="AB80" s="76"/>
    </row>
    <row r="81" spans="1:28" s="1" customFormat="1" ht="13.8" thickBot="1" x14ac:dyDescent="0.3">
      <c r="A81" s="79" t="s">
        <v>81</v>
      </c>
      <c r="B81" s="79">
        <v>1</v>
      </c>
      <c r="C81" s="69">
        <v>6</v>
      </c>
      <c r="D81" s="16">
        <v>7</v>
      </c>
      <c r="E81" s="69"/>
      <c r="F81" s="69">
        <v>1</v>
      </c>
      <c r="G81" s="14">
        <v>1</v>
      </c>
      <c r="H81" s="79">
        <v>1</v>
      </c>
      <c r="I81" s="69"/>
      <c r="J81" s="16">
        <v>1</v>
      </c>
      <c r="K81" s="79"/>
      <c r="L81" s="69"/>
      <c r="M81" s="14"/>
      <c r="N81" s="79">
        <v>1</v>
      </c>
      <c r="O81" s="69"/>
      <c r="P81" s="14">
        <v>1</v>
      </c>
      <c r="Q81" s="79"/>
      <c r="R81" s="69"/>
      <c r="S81" s="16"/>
      <c r="T81" s="69"/>
      <c r="U81" s="69"/>
      <c r="V81" s="14"/>
      <c r="W81" s="79">
        <v>1</v>
      </c>
      <c r="X81" s="69"/>
      <c r="Y81" s="16">
        <v>1</v>
      </c>
      <c r="Z81" s="70">
        <f>B81+E81+H81+K81+N81+Q81+T81+W81</f>
        <v>4</v>
      </c>
      <c r="AA81" s="70">
        <f>C81+F81+I81+L81+O81+R81+U81+X81</f>
        <v>7</v>
      </c>
      <c r="AB81" s="80">
        <f>D81+G81+J81+M81+P81+V81+Y81</f>
        <v>11</v>
      </c>
    </row>
    <row r="82" spans="1:28" x14ac:dyDescent="0.25">
      <c r="A82" s="57"/>
      <c r="B82" s="72"/>
      <c r="C82" s="73"/>
      <c r="D82" s="74"/>
      <c r="E82" s="75"/>
      <c r="F82" s="75"/>
      <c r="G82" s="75"/>
      <c r="H82" s="72"/>
      <c r="I82" s="73"/>
      <c r="J82" s="74"/>
      <c r="K82" s="72"/>
      <c r="L82" s="75"/>
      <c r="M82" s="75"/>
      <c r="N82" s="72"/>
      <c r="O82" s="75"/>
      <c r="P82" s="75"/>
      <c r="Q82" s="72"/>
      <c r="R82" s="73"/>
      <c r="S82" s="74"/>
      <c r="T82" s="75"/>
      <c r="U82" s="75"/>
      <c r="V82" s="75"/>
      <c r="W82" s="72"/>
      <c r="X82" s="73"/>
      <c r="Y82" s="74"/>
      <c r="Z82" s="78"/>
      <c r="AA82" s="78"/>
      <c r="AB82" s="77"/>
    </row>
    <row r="83" spans="1:28" s="1" customFormat="1" x14ac:dyDescent="0.25">
      <c r="A83" s="59" t="s">
        <v>82</v>
      </c>
      <c r="B83" s="58">
        <v>1</v>
      </c>
      <c r="C83" s="59">
        <v>4</v>
      </c>
      <c r="D83" s="17">
        <v>5</v>
      </c>
      <c r="E83" s="57"/>
      <c r="F83" s="57"/>
      <c r="G83" s="60"/>
      <c r="H83" s="58"/>
      <c r="I83" s="59"/>
      <c r="J83" s="17"/>
      <c r="K83" s="58">
        <v>1</v>
      </c>
      <c r="L83" s="57"/>
      <c r="M83" s="17">
        <v>1</v>
      </c>
      <c r="N83" s="58"/>
      <c r="O83" s="57">
        <v>1</v>
      </c>
      <c r="P83" s="17">
        <v>1</v>
      </c>
      <c r="Q83" s="58"/>
      <c r="R83" s="59"/>
      <c r="S83" s="17"/>
      <c r="T83" s="57"/>
      <c r="U83" s="57"/>
      <c r="V83" s="60"/>
      <c r="W83" s="58"/>
      <c r="X83" s="59"/>
      <c r="Y83" s="17"/>
      <c r="Z83" s="83">
        <f>B83+E83+H83+K83+N83+Q83+T83+W83</f>
        <v>2</v>
      </c>
      <c r="AA83" s="83">
        <f>C83+F83+I83+L83+O83+R83+U83+X83</f>
        <v>5</v>
      </c>
      <c r="AB83" s="106">
        <f t="shared" ref="AB83" si="51">D83+G83+J83+M83+P83+S83+V83+Y83</f>
        <v>7</v>
      </c>
    </row>
    <row r="84" spans="1:28" s="1" customFormat="1" ht="13.8" thickBot="1" x14ac:dyDescent="0.3">
      <c r="A84" s="59" t="s">
        <v>83</v>
      </c>
      <c r="B84" s="58"/>
      <c r="C84" s="59">
        <v>1</v>
      </c>
      <c r="D84" s="17">
        <v>1</v>
      </c>
      <c r="E84" s="57"/>
      <c r="F84" s="57"/>
      <c r="G84" s="60"/>
      <c r="H84" s="58"/>
      <c r="I84" s="59"/>
      <c r="J84" s="17"/>
      <c r="K84" s="58"/>
      <c r="L84" s="57"/>
      <c r="M84" s="17"/>
      <c r="N84" s="58"/>
      <c r="O84" s="57"/>
      <c r="P84" s="17"/>
      <c r="Q84" s="58"/>
      <c r="R84" s="59"/>
      <c r="S84" s="17"/>
      <c r="T84" s="57"/>
      <c r="U84" s="57"/>
      <c r="V84" s="60"/>
      <c r="W84" s="58"/>
      <c r="X84" s="59"/>
      <c r="Y84" s="17"/>
      <c r="Z84" s="83">
        <f>B84+E84+H84+K84+N84+Q84+T84+W84</f>
        <v>0</v>
      </c>
      <c r="AA84" s="83">
        <f>C84+F84+I84+L84+O84+R84+U84+X84</f>
        <v>1</v>
      </c>
      <c r="AB84" s="106">
        <f t="shared" ref="AB84" si="52">D84+G84+J84+M84+P84+S84+V84+Y84</f>
        <v>1</v>
      </c>
    </row>
    <row r="85" spans="1:28" s="1" customFormat="1" ht="13.8" thickBot="1" x14ac:dyDescent="0.3">
      <c r="A85" s="79" t="s">
        <v>20</v>
      </c>
      <c r="B85" s="15">
        <f>SUBTOTAL(9,B83:B84)</f>
        <v>1</v>
      </c>
      <c r="C85" s="14">
        <f t="shared" ref="C85:AB85" si="53">SUBTOTAL(9,C83:C84)</f>
        <v>5</v>
      </c>
      <c r="D85" s="16">
        <f t="shared" si="53"/>
        <v>6</v>
      </c>
      <c r="E85" s="15">
        <f t="shared" si="53"/>
        <v>0</v>
      </c>
      <c r="F85" s="14">
        <f t="shared" si="53"/>
        <v>0</v>
      </c>
      <c r="G85" s="16">
        <f t="shared" si="53"/>
        <v>0</v>
      </c>
      <c r="H85" s="15">
        <f t="shared" si="53"/>
        <v>0</v>
      </c>
      <c r="I85" s="14">
        <f t="shared" si="53"/>
        <v>0</v>
      </c>
      <c r="J85" s="16">
        <f t="shared" si="53"/>
        <v>0</v>
      </c>
      <c r="K85" s="15">
        <f t="shared" si="53"/>
        <v>1</v>
      </c>
      <c r="L85" s="14">
        <f t="shared" si="53"/>
        <v>0</v>
      </c>
      <c r="M85" s="16">
        <f t="shared" si="53"/>
        <v>1</v>
      </c>
      <c r="N85" s="15">
        <f t="shared" si="53"/>
        <v>0</v>
      </c>
      <c r="O85" s="14">
        <f t="shared" si="53"/>
        <v>1</v>
      </c>
      <c r="P85" s="16">
        <f t="shared" si="53"/>
        <v>1</v>
      </c>
      <c r="Q85" s="15">
        <f t="shared" si="53"/>
        <v>0</v>
      </c>
      <c r="R85" s="14">
        <f t="shared" si="53"/>
        <v>0</v>
      </c>
      <c r="S85" s="16">
        <f t="shared" si="53"/>
        <v>0</v>
      </c>
      <c r="T85" s="15">
        <f t="shared" si="53"/>
        <v>0</v>
      </c>
      <c r="U85" s="14">
        <f t="shared" si="53"/>
        <v>0</v>
      </c>
      <c r="V85" s="16">
        <f t="shared" si="53"/>
        <v>0</v>
      </c>
      <c r="W85" s="15">
        <f t="shared" si="53"/>
        <v>0</v>
      </c>
      <c r="X85" s="14">
        <f t="shared" si="53"/>
        <v>0</v>
      </c>
      <c r="Y85" s="16">
        <f t="shared" si="53"/>
        <v>0</v>
      </c>
      <c r="Z85" s="70">
        <f t="shared" si="53"/>
        <v>2</v>
      </c>
      <c r="AA85" s="70">
        <f t="shared" si="53"/>
        <v>6</v>
      </c>
      <c r="AB85" s="71">
        <f t="shared" si="53"/>
        <v>8</v>
      </c>
    </row>
    <row r="86" spans="1:28" x14ac:dyDescent="0.25">
      <c r="A86" s="57"/>
      <c r="B86" s="72"/>
      <c r="C86" s="73"/>
      <c r="D86" s="74"/>
      <c r="E86" s="75"/>
      <c r="F86" s="75"/>
      <c r="G86" s="75"/>
      <c r="H86" s="72"/>
      <c r="I86" s="73"/>
      <c r="J86" s="74"/>
      <c r="K86" s="72"/>
      <c r="L86" s="75"/>
      <c r="M86" s="75"/>
      <c r="N86" s="72"/>
      <c r="O86" s="75"/>
      <c r="P86" s="75"/>
      <c r="Q86" s="72"/>
      <c r="R86" s="73"/>
      <c r="S86" s="74"/>
      <c r="T86" s="75"/>
      <c r="U86" s="75"/>
      <c r="V86" s="75"/>
      <c r="W86" s="72"/>
      <c r="X86" s="73"/>
      <c r="Y86" s="74"/>
      <c r="Z86" s="78"/>
      <c r="AA86" s="78"/>
      <c r="AB86" s="77"/>
    </row>
    <row r="87" spans="1:28" s="1" customFormat="1" x14ac:dyDescent="0.25">
      <c r="A87" s="57" t="s">
        <v>84</v>
      </c>
      <c r="B87" s="58">
        <v>7</v>
      </c>
      <c r="C87" s="59">
        <v>4</v>
      </c>
      <c r="D87" s="17">
        <v>11</v>
      </c>
      <c r="E87" s="57">
        <v>2</v>
      </c>
      <c r="F87" s="57"/>
      <c r="G87" s="17">
        <v>2</v>
      </c>
      <c r="H87" s="58"/>
      <c r="I87" s="59"/>
      <c r="J87" s="17"/>
      <c r="K87" s="58"/>
      <c r="L87" s="57"/>
      <c r="M87" s="17"/>
      <c r="N87" s="58">
        <v>1</v>
      </c>
      <c r="O87" s="57">
        <v>1</v>
      </c>
      <c r="P87" s="17">
        <v>2</v>
      </c>
      <c r="Q87" s="59"/>
      <c r="R87" s="59"/>
      <c r="S87" s="17"/>
      <c r="T87" s="57"/>
      <c r="U87" s="57"/>
      <c r="V87" s="17"/>
      <c r="W87" s="58"/>
      <c r="X87" s="59"/>
      <c r="Y87" s="17"/>
      <c r="Z87" s="83">
        <f>B87+E87+H87+K87+N87+Q87+T87+W87</f>
        <v>10</v>
      </c>
      <c r="AA87" s="83">
        <f>C87+F87+I87+L87+O87+R87+U87+X87</f>
        <v>5</v>
      </c>
      <c r="AB87" s="106">
        <f t="shared" ref="AB87" si="54">D87+G87+J87+M87+P87+S87+V87+Y87</f>
        <v>15</v>
      </c>
    </row>
    <row r="88" spans="1:28" s="1" customFormat="1" x14ac:dyDescent="0.25">
      <c r="A88" s="57" t="s">
        <v>85</v>
      </c>
      <c r="B88" s="58">
        <v>15</v>
      </c>
      <c r="C88" s="59">
        <v>13</v>
      </c>
      <c r="D88" s="17">
        <v>28</v>
      </c>
      <c r="E88" s="57">
        <v>1</v>
      </c>
      <c r="F88" s="57">
        <v>2</v>
      </c>
      <c r="G88" s="60">
        <v>3</v>
      </c>
      <c r="H88" s="58"/>
      <c r="I88" s="59"/>
      <c r="J88" s="17"/>
      <c r="K88" s="58">
        <v>1</v>
      </c>
      <c r="L88" s="59"/>
      <c r="M88" s="17">
        <v>1</v>
      </c>
      <c r="N88" s="58">
        <v>1</v>
      </c>
      <c r="O88" s="59"/>
      <c r="P88" s="17">
        <v>1</v>
      </c>
      <c r="Q88" s="57"/>
      <c r="R88" s="57"/>
      <c r="S88" s="17"/>
      <c r="T88" s="58"/>
      <c r="U88" s="59"/>
      <c r="V88" s="60"/>
      <c r="W88" s="58">
        <v>1</v>
      </c>
      <c r="X88" s="59"/>
      <c r="Y88" s="17">
        <v>1</v>
      </c>
      <c r="Z88" s="83">
        <f t="shared" ref="Z88:Z89" si="55">B88+E88+H88+K88+N88+Q88+T88+W88</f>
        <v>19</v>
      </c>
      <c r="AA88" s="83">
        <f t="shared" ref="AA88:AA89" si="56">C88+F88+I88+L88+O88+R88+U88+X88</f>
        <v>15</v>
      </c>
      <c r="AB88" s="106">
        <f t="shared" ref="AB88:AB89" si="57">D88+G88+J88+M88+P88+S88+V88+Y88</f>
        <v>34</v>
      </c>
    </row>
    <row r="89" spans="1:28" s="1" customFormat="1" ht="13.8" thickBot="1" x14ac:dyDescent="0.3">
      <c r="A89" s="57" t="s">
        <v>86</v>
      </c>
      <c r="B89" s="58">
        <v>1</v>
      </c>
      <c r="C89" s="59">
        <v>3</v>
      </c>
      <c r="D89" s="17">
        <v>4</v>
      </c>
      <c r="E89" s="57">
        <v>1</v>
      </c>
      <c r="F89" s="57"/>
      <c r="G89" s="60">
        <v>1</v>
      </c>
      <c r="H89" s="58"/>
      <c r="I89" s="59"/>
      <c r="J89" s="17"/>
      <c r="K89" s="58">
        <v>2</v>
      </c>
      <c r="L89" s="57">
        <v>1</v>
      </c>
      <c r="M89" s="60">
        <v>3</v>
      </c>
      <c r="N89" s="58"/>
      <c r="O89" s="57"/>
      <c r="P89" s="60"/>
      <c r="Q89" s="58"/>
      <c r="R89" s="59"/>
      <c r="S89" s="17"/>
      <c r="T89" s="57"/>
      <c r="U89" s="57"/>
      <c r="V89" s="60"/>
      <c r="W89" s="58"/>
      <c r="X89" s="59"/>
      <c r="Y89" s="17"/>
      <c r="Z89" s="83">
        <f t="shared" si="55"/>
        <v>4</v>
      </c>
      <c r="AA89" s="83">
        <f t="shared" si="56"/>
        <v>4</v>
      </c>
      <c r="AB89" s="106">
        <f t="shared" si="57"/>
        <v>8</v>
      </c>
    </row>
    <row r="90" spans="1:28" s="1" customFormat="1" ht="13.8" thickBot="1" x14ac:dyDescent="0.3">
      <c r="A90" s="79" t="s">
        <v>19</v>
      </c>
      <c r="B90" s="15">
        <f>SUBTOTAL(9,B87:B89)</f>
        <v>23</v>
      </c>
      <c r="C90" s="14">
        <f>SUBTOTAL(9,C87:C89)</f>
        <v>20</v>
      </c>
      <c r="D90" s="14">
        <f t="shared" ref="D90:AB90" si="58">SUBTOTAL(9,D87:D89)</f>
        <v>43</v>
      </c>
      <c r="E90" s="15">
        <f t="shared" si="58"/>
        <v>4</v>
      </c>
      <c r="F90" s="14">
        <f t="shared" si="58"/>
        <v>2</v>
      </c>
      <c r="G90" s="14">
        <f t="shared" si="58"/>
        <v>6</v>
      </c>
      <c r="H90" s="15">
        <f t="shared" si="58"/>
        <v>0</v>
      </c>
      <c r="I90" s="14">
        <f t="shared" si="58"/>
        <v>0</v>
      </c>
      <c r="J90" s="14">
        <f t="shared" si="58"/>
        <v>0</v>
      </c>
      <c r="K90" s="15">
        <f t="shared" si="58"/>
        <v>3</v>
      </c>
      <c r="L90" s="14">
        <f t="shared" si="58"/>
        <v>1</v>
      </c>
      <c r="M90" s="14">
        <f t="shared" si="58"/>
        <v>4</v>
      </c>
      <c r="N90" s="15">
        <f t="shared" si="58"/>
        <v>2</v>
      </c>
      <c r="O90" s="14">
        <f t="shared" si="58"/>
        <v>1</v>
      </c>
      <c r="P90" s="14">
        <f t="shared" si="58"/>
        <v>3</v>
      </c>
      <c r="Q90" s="15">
        <f t="shared" si="58"/>
        <v>0</v>
      </c>
      <c r="R90" s="14">
        <f t="shared" si="58"/>
        <v>0</v>
      </c>
      <c r="S90" s="14">
        <f t="shared" si="58"/>
        <v>0</v>
      </c>
      <c r="T90" s="15">
        <f t="shared" si="58"/>
        <v>0</v>
      </c>
      <c r="U90" s="14">
        <f t="shared" si="58"/>
        <v>0</v>
      </c>
      <c r="V90" s="14">
        <f t="shared" si="58"/>
        <v>0</v>
      </c>
      <c r="W90" s="15">
        <f t="shared" si="58"/>
        <v>1</v>
      </c>
      <c r="X90" s="14">
        <f t="shared" si="58"/>
        <v>0</v>
      </c>
      <c r="Y90" s="14">
        <f t="shared" si="58"/>
        <v>1</v>
      </c>
      <c r="Z90" s="15">
        <f>SUBTOTAL(9,Z87:Z89)</f>
        <v>33</v>
      </c>
      <c r="AA90" s="14">
        <f t="shared" si="58"/>
        <v>24</v>
      </c>
      <c r="AB90" s="14">
        <f t="shared" si="58"/>
        <v>57</v>
      </c>
    </row>
    <row r="91" spans="1:28" x14ac:dyDescent="0.25">
      <c r="A91" s="57"/>
      <c r="B91" s="72"/>
      <c r="C91" s="73"/>
      <c r="D91" s="74"/>
      <c r="E91" s="75"/>
      <c r="F91" s="75"/>
      <c r="G91" s="75"/>
      <c r="H91" s="72"/>
      <c r="I91" s="73"/>
      <c r="J91" s="74"/>
      <c r="K91" s="72"/>
      <c r="L91" s="75"/>
      <c r="M91" s="75"/>
      <c r="N91" s="72"/>
      <c r="O91" s="75"/>
      <c r="P91" s="75"/>
      <c r="Q91" s="72"/>
      <c r="R91" s="73"/>
      <c r="S91" s="74"/>
      <c r="T91" s="75"/>
      <c r="U91" s="75"/>
      <c r="V91" s="75"/>
      <c r="W91" s="72"/>
      <c r="X91" s="73"/>
      <c r="Y91" s="74"/>
      <c r="Z91" s="78"/>
      <c r="AA91" s="78"/>
      <c r="AB91" s="77"/>
    </row>
    <row r="92" spans="1:28" s="1" customFormat="1" ht="13.8" thickBot="1" x14ac:dyDescent="0.3">
      <c r="A92" s="57" t="s">
        <v>87</v>
      </c>
      <c r="B92" s="58">
        <v>117</v>
      </c>
      <c r="C92" s="59">
        <v>34</v>
      </c>
      <c r="D92" s="17">
        <v>151</v>
      </c>
      <c r="E92" s="57">
        <v>18</v>
      </c>
      <c r="F92" s="57">
        <v>4</v>
      </c>
      <c r="G92" s="60">
        <v>22</v>
      </c>
      <c r="H92" s="58">
        <v>3</v>
      </c>
      <c r="I92" s="59"/>
      <c r="J92" s="17">
        <v>3</v>
      </c>
      <c r="K92" s="58">
        <v>3</v>
      </c>
      <c r="L92" s="59">
        <v>2</v>
      </c>
      <c r="M92" s="17">
        <v>5</v>
      </c>
      <c r="N92" s="58">
        <v>5</v>
      </c>
      <c r="O92" s="59"/>
      <c r="P92" s="17">
        <v>5</v>
      </c>
      <c r="Q92" s="57"/>
      <c r="R92" s="57"/>
      <c r="S92" s="17"/>
      <c r="T92" s="58">
        <v>1</v>
      </c>
      <c r="U92" s="59">
        <v>1</v>
      </c>
      <c r="V92" s="60">
        <v>2</v>
      </c>
      <c r="W92" s="58">
        <v>5</v>
      </c>
      <c r="X92" s="59">
        <v>1</v>
      </c>
      <c r="Y92" s="17">
        <v>6</v>
      </c>
      <c r="Z92" s="83">
        <f>B92+E92+H92+K92+N92+Q92+T92+W92</f>
        <v>152</v>
      </c>
      <c r="AA92" s="83">
        <f>C92+F92+I92+L92+O92+R92+U92+X92</f>
        <v>42</v>
      </c>
      <c r="AB92" s="106">
        <f t="shared" ref="AB92" si="59">D92+G92+J92+M92+P92+S92+V92+Y92</f>
        <v>194</v>
      </c>
    </row>
    <row r="93" spans="1:28" s="1" customFormat="1" ht="13.8" thickBot="1" x14ac:dyDescent="0.3">
      <c r="A93" s="69" t="s">
        <v>47</v>
      </c>
      <c r="B93" s="15">
        <f>SUBTOTAL(9,B91:B92)</f>
        <v>117</v>
      </c>
      <c r="C93" s="14">
        <f t="shared" ref="C93:AB93" si="60">SUBTOTAL(9,C91:C92)</f>
        <v>34</v>
      </c>
      <c r="D93" s="16">
        <f t="shared" si="60"/>
        <v>151</v>
      </c>
      <c r="E93" s="15">
        <f t="shared" si="60"/>
        <v>18</v>
      </c>
      <c r="F93" s="14">
        <f t="shared" si="60"/>
        <v>4</v>
      </c>
      <c r="G93" s="16">
        <f t="shared" si="60"/>
        <v>22</v>
      </c>
      <c r="H93" s="15">
        <f t="shared" si="60"/>
        <v>3</v>
      </c>
      <c r="I93" s="14">
        <f t="shared" si="60"/>
        <v>0</v>
      </c>
      <c r="J93" s="16">
        <f t="shared" si="60"/>
        <v>3</v>
      </c>
      <c r="K93" s="15">
        <f t="shared" si="60"/>
        <v>3</v>
      </c>
      <c r="L93" s="14">
        <f t="shared" si="60"/>
        <v>2</v>
      </c>
      <c r="M93" s="16">
        <f t="shared" si="60"/>
        <v>5</v>
      </c>
      <c r="N93" s="15">
        <f t="shared" si="60"/>
        <v>5</v>
      </c>
      <c r="O93" s="14">
        <f t="shared" si="60"/>
        <v>0</v>
      </c>
      <c r="P93" s="16">
        <f t="shared" si="60"/>
        <v>5</v>
      </c>
      <c r="Q93" s="15">
        <f t="shared" si="60"/>
        <v>0</v>
      </c>
      <c r="R93" s="14">
        <f t="shared" si="60"/>
        <v>0</v>
      </c>
      <c r="S93" s="16">
        <f t="shared" si="60"/>
        <v>0</v>
      </c>
      <c r="T93" s="15">
        <f t="shared" si="60"/>
        <v>1</v>
      </c>
      <c r="U93" s="14">
        <f t="shared" si="60"/>
        <v>1</v>
      </c>
      <c r="V93" s="16">
        <f t="shared" si="60"/>
        <v>2</v>
      </c>
      <c r="W93" s="15">
        <f t="shared" si="60"/>
        <v>5</v>
      </c>
      <c r="X93" s="14">
        <f t="shared" si="60"/>
        <v>1</v>
      </c>
      <c r="Y93" s="16">
        <f t="shared" si="60"/>
        <v>6</v>
      </c>
      <c r="Z93" s="70">
        <f t="shared" si="60"/>
        <v>152</v>
      </c>
      <c r="AA93" s="70">
        <f t="shared" si="60"/>
        <v>42</v>
      </c>
      <c r="AB93" s="71">
        <f t="shared" si="60"/>
        <v>194</v>
      </c>
    </row>
    <row r="94" spans="1:28" x14ac:dyDescent="0.25">
      <c r="A94" s="57"/>
      <c r="B94" s="72"/>
      <c r="C94" s="73"/>
      <c r="D94" s="74"/>
      <c r="E94" s="75"/>
      <c r="F94" s="75"/>
      <c r="G94" s="75"/>
      <c r="H94" s="72"/>
      <c r="I94" s="73"/>
      <c r="J94" s="74"/>
      <c r="K94" s="72"/>
      <c r="L94" s="75"/>
      <c r="M94" s="75"/>
      <c r="N94" s="72"/>
      <c r="O94" s="75"/>
      <c r="P94" s="75"/>
      <c r="Q94" s="72"/>
      <c r="R94" s="73"/>
      <c r="S94" s="74"/>
      <c r="T94" s="75"/>
      <c r="U94" s="75"/>
      <c r="V94" s="75"/>
      <c r="W94" s="72"/>
      <c r="X94" s="73"/>
      <c r="Y94" s="74"/>
      <c r="Z94" s="78"/>
      <c r="AA94" s="78"/>
      <c r="AB94" s="77"/>
    </row>
    <row r="95" spans="1:28" s="1" customFormat="1" x14ac:dyDescent="0.25">
      <c r="A95" s="57" t="s">
        <v>88</v>
      </c>
      <c r="B95" s="58">
        <v>104</v>
      </c>
      <c r="C95" s="59">
        <v>58</v>
      </c>
      <c r="D95" s="17">
        <v>162</v>
      </c>
      <c r="E95" s="57">
        <v>12</v>
      </c>
      <c r="F95" s="57">
        <v>14</v>
      </c>
      <c r="G95" s="60">
        <v>26</v>
      </c>
      <c r="H95" s="58">
        <v>1</v>
      </c>
      <c r="I95" s="59">
        <v>1</v>
      </c>
      <c r="J95" s="17">
        <v>2</v>
      </c>
      <c r="K95" s="58"/>
      <c r="L95" s="57">
        <v>1</v>
      </c>
      <c r="M95" s="60">
        <v>1</v>
      </c>
      <c r="N95" s="58">
        <v>4</v>
      </c>
      <c r="O95" s="57">
        <v>1</v>
      </c>
      <c r="P95" s="60">
        <v>5</v>
      </c>
      <c r="Q95" s="58"/>
      <c r="R95" s="59"/>
      <c r="S95" s="17"/>
      <c r="T95" s="57"/>
      <c r="U95" s="57"/>
      <c r="V95" s="60"/>
      <c r="W95" s="58">
        <v>4</v>
      </c>
      <c r="X95" s="59">
        <v>4</v>
      </c>
      <c r="Y95" s="17">
        <v>8</v>
      </c>
      <c r="Z95" s="83">
        <f t="shared" ref="Z95:AB96" si="61">B95+E95+H95+K95+N95+Q95+T95+W95</f>
        <v>125</v>
      </c>
      <c r="AA95" s="83">
        <f t="shared" si="61"/>
        <v>79</v>
      </c>
      <c r="AB95" s="106">
        <f t="shared" si="61"/>
        <v>204</v>
      </c>
    </row>
    <row r="96" spans="1:28" s="1" customFormat="1" ht="13.8" thickBot="1" x14ac:dyDescent="0.3">
      <c r="A96" s="57" t="s">
        <v>89</v>
      </c>
      <c r="B96" s="58">
        <v>18</v>
      </c>
      <c r="C96" s="59">
        <v>15</v>
      </c>
      <c r="D96" s="17">
        <v>33</v>
      </c>
      <c r="E96" s="58">
        <v>6</v>
      </c>
      <c r="F96" s="59">
        <v>1</v>
      </c>
      <c r="G96" s="17">
        <v>7</v>
      </c>
      <c r="H96" s="58"/>
      <c r="I96" s="59"/>
      <c r="J96" s="17"/>
      <c r="K96" s="58"/>
      <c r="L96" s="57"/>
      <c r="M96" s="60"/>
      <c r="N96" s="58">
        <v>1</v>
      </c>
      <c r="O96" s="57">
        <v>1</v>
      </c>
      <c r="P96" s="60">
        <v>2</v>
      </c>
      <c r="Q96" s="58"/>
      <c r="R96" s="59"/>
      <c r="S96" s="17"/>
      <c r="T96" s="57"/>
      <c r="U96" s="57">
        <v>1</v>
      </c>
      <c r="V96" s="60">
        <v>1</v>
      </c>
      <c r="W96" s="58">
        <v>1</v>
      </c>
      <c r="X96" s="59">
        <v>1</v>
      </c>
      <c r="Y96" s="17">
        <v>2</v>
      </c>
      <c r="Z96" s="83">
        <f t="shared" si="61"/>
        <v>26</v>
      </c>
      <c r="AA96" s="83">
        <f t="shared" si="61"/>
        <v>19</v>
      </c>
      <c r="AB96" s="106">
        <f t="shared" si="61"/>
        <v>45</v>
      </c>
    </row>
    <row r="97" spans="1:28" s="1" customFormat="1" ht="13.8" thickBot="1" x14ac:dyDescent="0.3">
      <c r="A97" s="79" t="s">
        <v>18</v>
      </c>
      <c r="B97" s="15">
        <f>SUBTOTAL(9,B95:B96)</f>
        <v>122</v>
      </c>
      <c r="C97" s="14">
        <f>SUBTOTAL(9,C95:C96)</f>
        <v>73</v>
      </c>
      <c r="D97" s="16">
        <f t="shared" ref="D97:AB97" si="62">SUBTOTAL(9,D95:D96)</f>
        <v>195</v>
      </c>
      <c r="E97" s="14">
        <f t="shared" si="62"/>
        <v>18</v>
      </c>
      <c r="F97" s="14">
        <f t="shared" si="62"/>
        <v>15</v>
      </c>
      <c r="G97" s="14">
        <f t="shared" si="62"/>
        <v>33</v>
      </c>
      <c r="H97" s="15">
        <f t="shared" si="62"/>
        <v>1</v>
      </c>
      <c r="I97" s="14">
        <f t="shared" si="62"/>
        <v>1</v>
      </c>
      <c r="J97" s="16">
        <f t="shared" si="62"/>
        <v>2</v>
      </c>
      <c r="K97" s="15">
        <f t="shared" si="62"/>
        <v>0</v>
      </c>
      <c r="L97" s="14">
        <f t="shared" si="62"/>
        <v>1</v>
      </c>
      <c r="M97" s="14">
        <f t="shared" si="62"/>
        <v>1</v>
      </c>
      <c r="N97" s="15">
        <f t="shared" si="62"/>
        <v>5</v>
      </c>
      <c r="O97" s="14">
        <f t="shared" si="62"/>
        <v>2</v>
      </c>
      <c r="P97" s="14">
        <f t="shared" si="62"/>
        <v>7</v>
      </c>
      <c r="Q97" s="15">
        <f t="shared" si="62"/>
        <v>0</v>
      </c>
      <c r="R97" s="14">
        <f t="shared" si="62"/>
        <v>0</v>
      </c>
      <c r="S97" s="16">
        <f t="shared" si="62"/>
        <v>0</v>
      </c>
      <c r="T97" s="14">
        <f t="shared" si="62"/>
        <v>0</v>
      </c>
      <c r="U97" s="14">
        <f t="shared" si="62"/>
        <v>1</v>
      </c>
      <c r="V97" s="14">
        <f t="shared" si="62"/>
        <v>1</v>
      </c>
      <c r="W97" s="15">
        <f t="shared" si="62"/>
        <v>5</v>
      </c>
      <c r="X97" s="14">
        <f t="shared" si="62"/>
        <v>5</v>
      </c>
      <c r="Y97" s="16">
        <f t="shared" si="62"/>
        <v>10</v>
      </c>
      <c r="Z97" s="70">
        <f>SUBTOTAL(9,Z95:Z96)</f>
        <v>151</v>
      </c>
      <c r="AA97" s="70">
        <f t="shared" si="62"/>
        <v>98</v>
      </c>
      <c r="AB97" s="71">
        <f t="shared" si="62"/>
        <v>249</v>
      </c>
    </row>
    <row r="98" spans="1:28" x14ac:dyDescent="0.25">
      <c r="A98" s="57"/>
      <c r="B98" s="72"/>
      <c r="C98" s="73"/>
      <c r="D98" s="74"/>
      <c r="E98" s="75"/>
      <c r="F98" s="75"/>
      <c r="G98" s="75"/>
      <c r="H98" s="72"/>
      <c r="I98" s="73"/>
      <c r="J98" s="74"/>
      <c r="K98" s="72"/>
      <c r="L98" s="75"/>
      <c r="M98" s="75"/>
      <c r="N98" s="72"/>
      <c r="O98" s="75"/>
      <c r="P98" s="75"/>
      <c r="Q98" s="72"/>
      <c r="R98" s="73"/>
      <c r="S98" s="74"/>
      <c r="T98" s="75"/>
      <c r="U98" s="75"/>
      <c r="V98" s="75"/>
      <c r="W98" s="72"/>
      <c r="X98" s="73"/>
      <c r="Y98" s="74"/>
      <c r="Z98" s="78"/>
      <c r="AA98" s="78"/>
      <c r="AB98" s="77"/>
    </row>
    <row r="99" spans="1:28" s="1" customFormat="1" x14ac:dyDescent="0.25">
      <c r="A99" s="57" t="s">
        <v>95</v>
      </c>
      <c r="B99" s="58">
        <v>1</v>
      </c>
      <c r="C99" s="59">
        <v>1</v>
      </c>
      <c r="D99" s="17">
        <v>2</v>
      </c>
      <c r="E99" s="57">
        <v>1</v>
      </c>
      <c r="F99" s="57"/>
      <c r="G99" s="60">
        <v>1</v>
      </c>
      <c r="H99" s="58"/>
      <c r="I99" s="59"/>
      <c r="J99" s="17"/>
      <c r="K99" s="58">
        <v>1</v>
      </c>
      <c r="L99" s="57"/>
      <c r="M99" s="60">
        <v>1</v>
      </c>
      <c r="N99" s="58"/>
      <c r="O99" s="57"/>
      <c r="P99" s="60"/>
      <c r="Q99" s="58"/>
      <c r="R99" s="59"/>
      <c r="S99" s="17"/>
      <c r="T99" s="57"/>
      <c r="U99" s="57"/>
      <c r="V99" s="60"/>
      <c r="W99" s="58"/>
      <c r="X99" s="59"/>
      <c r="Y99" s="17"/>
      <c r="Z99" s="83">
        <f>B99+E99+H99+K99+N99+Q99+T99+W99</f>
        <v>3</v>
      </c>
      <c r="AA99" s="83">
        <f>C99+F99+I99+L99+O99+R99+U99+X99</f>
        <v>1</v>
      </c>
      <c r="AB99" s="106">
        <f t="shared" ref="AB99" si="63">D99+G99+J99+M99+P99+S99+V99+Y99</f>
        <v>4</v>
      </c>
    </row>
    <row r="100" spans="1:28" s="1" customFormat="1" x14ac:dyDescent="0.25">
      <c r="A100" s="57" t="s">
        <v>96</v>
      </c>
      <c r="B100" s="58">
        <v>10</v>
      </c>
      <c r="C100" s="59">
        <v>2</v>
      </c>
      <c r="D100" s="17">
        <v>12</v>
      </c>
      <c r="E100" s="57">
        <v>2</v>
      </c>
      <c r="F100" s="57"/>
      <c r="G100" s="60">
        <v>2</v>
      </c>
      <c r="H100" s="58"/>
      <c r="I100" s="59"/>
      <c r="J100" s="17"/>
      <c r="K100" s="58"/>
      <c r="L100" s="57"/>
      <c r="M100" s="60"/>
      <c r="N100" s="58">
        <v>1</v>
      </c>
      <c r="O100" s="57"/>
      <c r="P100" s="60">
        <v>1</v>
      </c>
      <c r="Q100" s="58"/>
      <c r="R100" s="59"/>
      <c r="S100" s="17"/>
      <c r="T100" s="57"/>
      <c r="U100" s="57"/>
      <c r="V100" s="60"/>
      <c r="W100" s="58">
        <v>1</v>
      </c>
      <c r="X100" s="59">
        <v>1</v>
      </c>
      <c r="Y100" s="17">
        <v>2</v>
      </c>
      <c r="Z100" s="83">
        <f t="shared" ref="Z100:Z108" si="64">B100+E100+H100+K100+N100+Q100+T100+W100</f>
        <v>14</v>
      </c>
      <c r="AA100" s="83">
        <f t="shared" ref="AA100:AA108" si="65">C100+F100+I100+L100+O100+R100+U100+X100</f>
        <v>3</v>
      </c>
      <c r="AB100" s="106">
        <f t="shared" ref="AB100:AB108" si="66">D100+G100+J100+M100+P100+S100+V100+Y100</f>
        <v>17</v>
      </c>
    </row>
    <row r="101" spans="1:28" s="1" customFormat="1" x14ac:dyDescent="0.25">
      <c r="A101" s="57" t="s">
        <v>97</v>
      </c>
      <c r="B101" s="58">
        <v>28</v>
      </c>
      <c r="C101" s="59">
        <v>8</v>
      </c>
      <c r="D101" s="17">
        <v>36</v>
      </c>
      <c r="E101" s="57">
        <v>5</v>
      </c>
      <c r="F101" s="57">
        <v>2</v>
      </c>
      <c r="G101" s="60">
        <v>7</v>
      </c>
      <c r="H101" s="58"/>
      <c r="I101" s="59"/>
      <c r="J101" s="17"/>
      <c r="K101" s="58">
        <v>1</v>
      </c>
      <c r="L101" s="57"/>
      <c r="M101" s="60">
        <v>1</v>
      </c>
      <c r="N101" s="58">
        <v>1</v>
      </c>
      <c r="O101" s="57">
        <v>2</v>
      </c>
      <c r="P101" s="60">
        <v>3</v>
      </c>
      <c r="Q101" s="58"/>
      <c r="R101" s="59"/>
      <c r="S101" s="17"/>
      <c r="T101" s="58"/>
      <c r="U101" s="59"/>
      <c r="V101" s="60"/>
      <c r="W101" s="58">
        <v>1</v>
      </c>
      <c r="X101" s="59"/>
      <c r="Y101" s="17">
        <v>1</v>
      </c>
      <c r="Z101" s="83">
        <f t="shared" si="64"/>
        <v>36</v>
      </c>
      <c r="AA101" s="83">
        <f t="shared" si="65"/>
        <v>12</v>
      </c>
      <c r="AB101" s="106">
        <f t="shared" si="66"/>
        <v>48</v>
      </c>
    </row>
    <row r="102" spans="1:28" s="1" customFormat="1" x14ac:dyDescent="0.25">
      <c r="A102" s="57" t="s">
        <v>98</v>
      </c>
      <c r="B102" s="58">
        <v>62</v>
      </c>
      <c r="C102" s="59">
        <v>9</v>
      </c>
      <c r="D102" s="17">
        <v>71</v>
      </c>
      <c r="E102" s="57">
        <v>9</v>
      </c>
      <c r="F102" s="57">
        <v>2</v>
      </c>
      <c r="G102" s="60">
        <v>11</v>
      </c>
      <c r="H102" s="58"/>
      <c r="I102" s="59">
        <v>1</v>
      </c>
      <c r="J102" s="17">
        <v>1</v>
      </c>
      <c r="K102" s="58"/>
      <c r="L102" s="57"/>
      <c r="M102" s="60"/>
      <c r="N102" s="58"/>
      <c r="O102" s="57"/>
      <c r="P102" s="60"/>
      <c r="Q102" s="58"/>
      <c r="R102" s="59"/>
      <c r="S102" s="17"/>
      <c r="T102" s="59"/>
      <c r="U102" s="59"/>
      <c r="V102" s="60"/>
      <c r="W102" s="58">
        <v>2</v>
      </c>
      <c r="X102" s="59"/>
      <c r="Y102" s="17">
        <v>2</v>
      </c>
      <c r="Z102" s="83">
        <f t="shared" si="64"/>
        <v>73</v>
      </c>
      <c r="AA102" s="83">
        <f t="shared" si="65"/>
        <v>12</v>
      </c>
      <c r="AB102" s="106">
        <f t="shared" si="66"/>
        <v>85</v>
      </c>
    </row>
    <row r="103" spans="1:28" s="1" customFormat="1" x14ac:dyDescent="0.25">
      <c r="A103" s="57" t="s">
        <v>105</v>
      </c>
      <c r="B103" s="58">
        <v>8</v>
      </c>
      <c r="C103" s="59">
        <v>17</v>
      </c>
      <c r="D103" s="17">
        <v>25</v>
      </c>
      <c r="E103" s="57"/>
      <c r="F103" s="57"/>
      <c r="G103" s="60"/>
      <c r="H103" s="58"/>
      <c r="I103" s="59"/>
      <c r="J103" s="17"/>
      <c r="K103" s="58">
        <v>1</v>
      </c>
      <c r="L103" s="57"/>
      <c r="M103" s="60">
        <v>1</v>
      </c>
      <c r="N103" s="58"/>
      <c r="O103" s="57"/>
      <c r="P103" s="60"/>
      <c r="Q103" s="58"/>
      <c r="R103" s="59"/>
      <c r="S103" s="17"/>
      <c r="T103" s="59"/>
      <c r="U103" s="59">
        <v>1</v>
      </c>
      <c r="V103" s="60">
        <v>1</v>
      </c>
      <c r="W103" s="58"/>
      <c r="X103" s="59">
        <v>1</v>
      </c>
      <c r="Y103" s="17">
        <v>1</v>
      </c>
      <c r="Z103" s="83">
        <f t="shared" si="64"/>
        <v>9</v>
      </c>
      <c r="AA103" s="83">
        <f t="shared" si="65"/>
        <v>19</v>
      </c>
      <c r="AB103" s="106">
        <f t="shared" si="66"/>
        <v>28</v>
      </c>
    </row>
    <row r="104" spans="1:28" s="1" customFormat="1" x14ac:dyDescent="0.25">
      <c r="A104" s="57" t="s">
        <v>99</v>
      </c>
      <c r="B104" s="58">
        <v>5</v>
      </c>
      <c r="C104" s="59">
        <v>3</v>
      </c>
      <c r="D104" s="17">
        <v>8</v>
      </c>
      <c r="E104" s="57"/>
      <c r="F104" s="57"/>
      <c r="G104" s="60"/>
      <c r="H104" s="58"/>
      <c r="I104" s="59"/>
      <c r="J104" s="17"/>
      <c r="K104" s="58">
        <v>1</v>
      </c>
      <c r="L104" s="57"/>
      <c r="M104" s="60">
        <v>1</v>
      </c>
      <c r="N104" s="58">
        <v>2</v>
      </c>
      <c r="O104" s="57"/>
      <c r="P104" s="60">
        <v>2</v>
      </c>
      <c r="Q104" s="58"/>
      <c r="R104" s="59"/>
      <c r="S104" s="17"/>
      <c r="T104" s="59"/>
      <c r="U104" s="59"/>
      <c r="V104" s="60"/>
      <c r="W104" s="58">
        <v>1</v>
      </c>
      <c r="X104" s="59">
        <v>1</v>
      </c>
      <c r="Y104" s="17">
        <v>2</v>
      </c>
      <c r="Z104" s="83">
        <f t="shared" si="64"/>
        <v>9</v>
      </c>
      <c r="AA104" s="83">
        <f t="shared" si="65"/>
        <v>4</v>
      </c>
      <c r="AB104" s="106">
        <f t="shared" si="66"/>
        <v>13</v>
      </c>
    </row>
    <row r="105" spans="1:28" s="1" customFormat="1" x14ac:dyDescent="0.25">
      <c r="A105" s="57" t="s">
        <v>100</v>
      </c>
      <c r="B105" s="58">
        <v>10</v>
      </c>
      <c r="C105" s="59">
        <v>2</v>
      </c>
      <c r="D105" s="17">
        <v>12</v>
      </c>
      <c r="E105" s="57"/>
      <c r="F105" s="57"/>
      <c r="G105" s="60"/>
      <c r="H105" s="58"/>
      <c r="I105" s="59"/>
      <c r="J105" s="17"/>
      <c r="K105" s="58"/>
      <c r="L105" s="57"/>
      <c r="M105" s="60"/>
      <c r="N105" s="58"/>
      <c r="O105" s="57"/>
      <c r="P105" s="60"/>
      <c r="Q105" s="58"/>
      <c r="R105" s="59"/>
      <c r="S105" s="17"/>
      <c r="T105" s="59"/>
      <c r="U105" s="59"/>
      <c r="V105" s="60"/>
      <c r="W105" s="58"/>
      <c r="X105" s="59"/>
      <c r="Y105" s="17"/>
      <c r="Z105" s="83">
        <f t="shared" si="64"/>
        <v>10</v>
      </c>
      <c r="AA105" s="83">
        <f t="shared" si="65"/>
        <v>2</v>
      </c>
      <c r="AB105" s="106">
        <f t="shared" si="66"/>
        <v>12</v>
      </c>
    </row>
    <row r="106" spans="1:28" s="1" customFormat="1" x14ac:dyDescent="0.25">
      <c r="A106" s="57" t="s">
        <v>101</v>
      </c>
      <c r="B106" s="58">
        <v>6</v>
      </c>
      <c r="C106" s="59">
        <v>1</v>
      </c>
      <c r="D106" s="17">
        <v>7</v>
      </c>
      <c r="E106" s="57">
        <v>2</v>
      </c>
      <c r="F106" s="57"/>
      <c r="G106" s="60">
        <v>2</v>
      </c>
      <c r="H106" s="58"/>
      <c r="I106" s="59"/>
      <c r="J106" s="17"/>
      <c r="K106" s="58"/>
      <c r="L106" s="57"/>
      <c r="M106" s="60"/>
      <c r="N106" s="58">
        <v>1</v>
      </c>
      <c r="O106" s="57"/>
      <c r="P106" s="60">
        <v>1</v>
      </c>
      <c r="Q106" s="58"/>
      <c r="R106" s="59"/>
      <c r="S106" s="17"/>
      <c r="T106" s="59"/>
      <c r="U106" s="59"/>
      <c r="V106" s="60"/>
      <c r="W106" s="58"/>
      <c r="X106" s="59"/>
      <c r="Y106" s="17"/>
      <c r="Z106" s="83">
        <f t="shared" si="64"/>
        <v>9</v>
      </c>
      <c r="AA106" s="83">
        <f t="shared" si="65"/>
        <v>1</v>
      </c>
      <c r="AB106" s="106">
        <f t="shared" si="66"/>
        <v>10</v>
      </c>
    </row>
    <row r="107" spans="1:28" s="1" customFormat="1" x14ac:dyDescent="0.25">
      <c r="A107" s="57" t="s">
        <v>102</v>
      </c>
      <c r="B107" s="58">
        <v>1</v>
      </c>
      <c r="C107" s="59">
        <v>4</v>
      </c>
      <c r="D107" s="17">
        <v>5</v>
      </c>
      <c r="E107" s="57"/>
      <c r="F107" s="57"/>
      <c r="G107" s="60"/>
      <c r="H107" s="58"/>
      <c r="I107" s="59"/>
      <c r="J107" s="17"/>
      <c r="K107" s="58"/>
      <c r="L107" s="57"/>
      <c r="M107" s="60"/>
      <c r="N107" s="58"/>
      <c r="O107" s="57"/>
      <c r="P107" s="60"/>
      <c r="Q107" s="58"/>
      <c r="R107" s="59"/>
      <c r="S107" s="17"/>
      <c r="T107" s="59"/>
      <c r="U107" s="59"/>
      <c r="V107" s="60"/>
      <c r="W107" s="58"/>
      <c r="X107" s="59"/>
      <c r="Y107" s="17"/>
      <c r="Z107" s="83">
        <f t="shared" si="64"/>
        <v>1</v>
      </c>
      <c r="AA107" s="83">
        <f t="shared" si="65"/>
        <v>4</v>
      </c>
      <c r="AB107" s="106">
        <f t="shared" si="66"/>
        <v>5</v>
      </c>
    </row>
    <row r="108" spans="1:28" s="1" customFormat="1" ht="13.8" thickBot="1" x14ac:dyDescent="0.3">
      <c r="A108" s="57" t="s">
        <v>103</v>
      </c>
      <c r="B108" s="58">
        <v>3</v>
      </c>
      <c r="C108" s="59">
        <v>11</v>
      </c>
      <c r="D108" s="17">
        <v>14</v>
      </c>
      <c r="E108" s="57"/>
      <c r="F108" s="57"/>
      <c r="G108" s="60"/>
      <c r="H108" s="58"/>
      <c r="I108" s="59"/>
      <c r="J108" s="17"/>
      <c r="K108" s="58"/>
      <c r="L108" s="57"/>
      <c r="M108" s="60"/>
      <c r="N108" s="58"/>
      <c r="O108" s="57"/>
      <c r="P108" s="60"/>
      <c r="Q108" s="58"/>
      <c r="R108" s="59"/>
      <c r="S108" s="17"/>
      <c r="T108" s="59"/>
      <c r="U108" s="59"/>
      <c r="V108" s="60"/>
      <c r="W108" s="58">
        <v>1</v>
      </c>
      <c r="X108" s="59">
        <v>1</v>
      </c>
      <c r="Y108" s="17">
        <v>2</v>
      </c>
      <c r="Z108" s="83">
        <f t="shared" si="64"/>
        <v>4</v>
      </c>
      <c r="AA108" s="83">
        <f t="shared" si="65"/>
        <v>12</v>
      </c>
      <c r="AB108" s="106">
        <f t="shared" si="66"/>
        <v>16</v>
      </c>
    </row>
    <row r="109" spans="1:28" s="1" customFormat="1" ht="13.8" thickBot="1" x14ac:dyDescent="0.3">
      <c r="A109" s="79" t="s">
        <v>104</v>
      </c>
      <c r="B109" s="15">
        <f>SUBTOTAL(9,B99:B108)</f>
        <v>134</v>
      </c>
      <c r="C109" s="14">
        <f>SUBTOTAL(9,C99:C108)</f>
        <v>58</v>
      </c>
      <c r="D109" s="16">
        <f t="shared" ref="D109:AB109" si="67">SUBTOTAL(9,D99:D108)</f>
        <v>192</v>
      </c>
      <c r="E109" s="14">
        <f t="shared" si="67"/>
        <v>19</v>
      </c>
      <c r="F109" s="14">
        <f t="shared" si="67"/>
        <v>4</v>
      </c>
      <c r="G109" s="14">
        <f t="shared" si="67"/>
        <v>23</v>
      </c>
      <c r="H109" s="15">
        <f t="shared" si="67"/>
        <v>0</v>
      </c>
      <c r="I109" s="14">
        <f t="shared" si="67"/>
        <v>1</v>
      </c>
      <c r="J109" s="16">
        <f t="shared" si="67"/>
        <v>1</v>
      </c>
      <c r="K109" s="15">
        <f t="shared" si="67"/>
        <v>4</v>
      </c>
      <c r="L109" s="14">
        <f t="shared" si="67"/>
        <v>0</v>
      </c>
      <c r="M109" s="14">
        <f t="shared" si="67"/>
        <v>4</v>
      </c>
      <c r="N109" s="15">
        <f t="shared" si="67"/>
        <v>5</v>
      </c>
      <c r="O109" s="14">
        <f t="shared" si="67"/>
        <v>2</v>
      </c>
      <c r="P109" s="14">
        <f t="shared" si="67"/>
        <v>7</v>
      </c>
      <c r="Q109" s="15">
        <f t="shared" si="67"/>
        <v>0</v>
      </c>
      <c r="R109" s="14">
        <f t="shared" si="67"/>
        <v>0</v>
      </c>
      <c r="S109" s="16">
        <f t="shared" si="67"/>
        <v>0</v>
      </c>
      <c r="T109" s="14">
        <f t="shared" si="67"/>
        <v>0</v>
      </c>
      <c r="U109" s="14">
        <f t="shared" si="67"/>
        <v>1</v>
      </c>
      <c r="V109" s="14">
        <f t="shared" si="67"/>
        <v>1</v>
      </c>
      <c r="W109" s="15">
        <f t="shared" si="67"/>
        <v>6</v>
      </c>
      <c r="X109" s="14">
        <f t="shared" si="67"/>
        <v>4</v>
      </c>
      <c r="Y109" s="16">
        <f t="shared" si="67"/>
        <v>10</v>
      </c>
      <c r="Z109" s="70">
        <f>SUBTOTAL(9,Z99:Z108)</f>
        <v>168</v>
      </c>
      <c r="AA109" s="70">
        <f t="shared" si="67"/>
        <v>70</v>
      </c>
      <c r="AB109" s="71">
        <f t="shared" si="67"/>
        <v>238</v>
      </c>
    </row>
    <row r="110" spans="1:28" ht="13.8" thickBot="1" x14ac:dyDescent="0.3">
      <c r="A110" s="64"/>
      <c r="B110" s="72"/>
      <c r="C110" s="73"/>
      <c r="D110" s="74"/>
      <c r="E110" s="73"/>
      <c r="F110" s="73"/>
      <c r="G110" s="73"/>
      <c r="H110" s="72"/>
      <c r="I110" s="73"/>
      <c r="J110" s="74"/>
      <c r="K110" s="72"/>
      <c r="L110" s="73"/>
      <c r="M110" s="73"/>
      <c r="N110" s="72"/>
      <c r="O110" s="73"/>
      <c r="P110" s="73"/>
      <c r="Q110" s="72"/>
      <c r="R110" s="73"/>
      <c r="S110" s="74"/>
      <c r="T110" s="73"/>
      <c r="U110" s="73"/>
      <c r="V110" s="73"/>
      <c r="W110" s="72"/>
      <c r="X110" s="73"/>
      <c r="Y110" s="74"/>
      <c r="Z110" s="76"/>
      <c r="AA110" s="76"/>
      <c r="AB110" s="77"/>
    </row>
    <row r="111" spans="1:28" ht="13.8" thickBot="1" x14ac:dyDescent="0.3">
      <c r="A111" s="69" t="s">
        <v>94</v>
      </c>
      <c r="B111" s="96">
        <v>7</v>
      </c>
      <c r="C111" s="97">
        <v>2</v>
      </c>
      <c r="D111" s="98">
        <v>9</v>
      </c>
      <c r="E111" s="97"/>
      <c r="F111" s="97"/>
      <c r="G111" s="97"/>
      <c r="H111" s="96"/>
      <c r="I111" s="97"/>
      <c r="J111" s="98"/>
      <c r="K111" s="96"/>
      <c r="L111" s="97"/>
      <c r="M111" s="98"/>
      <c r="N111" s="96"/>
      <c r="O111" s="97"/>
      <c r="P111" s="98"/>
      <c r="Q111" s="96"/>
      <c r="R111" s="97"/>
      <c r="S111" s="98"/>
      <c r="T111" s="97"/>
      <c r="U111" s="97"/>
      <c r="V111" s="97"/>
      <c r="W111" s="96"/>
      <c r="X111" s="97"/>
      <c r="Y111" s="98"/>
      <c r="Z111" s="70">
        <f>B111+E111+H111+K111+N111+Q111+T111+W111</f>
        <v>7</v>
      </c>
      <c r="AA111" s="70">
        <f t="shared" ref="AA111" si="68">C111+F111+I111+L111+O111+R111+U111+X111</f>
        <v>2</v>
      </c>
      <c r="AB111" s="71">
        <f>Z111+AA111</f>
        <v>9</v>
      </c>
    </row>
    <row r="112" spans="1:28" x14ac:dyDescent="0.25">
      <c r="A112" s="64"/>
      <c r="B112" s="72"/>
      <c r="C112" s="73"/>
      <c r="D112" s="74"/>
      <c r="E112" s="73"/>
      <c r="F112" s="73"/>
      <c r="G112" s="73"/>
      <c r="H112" s="72"/>
      <c r="I112" s="73"/>
      <c r="J112" s="74"/>
      <c r="K112" s="72"/>
      <c r="L112" s="73"/>
      <c r="M112" s="73"/>
      <c r="N112" s="72"/>
      <c r="O112" s="73"/>
      <c r="P112" s="73"/>
      <c r="Q112" s="72"/>
      <c r="R112" s="73"/>
      <c r="S112" s="74"/>
      <c r="T112" s="73"/>
      <c r="U112" s="73"/>
      <c r="V112" s="73"/>
      <c r="W112" s="72"/>
      <c r="X112" s="73"/>
      <c r="Y112" s="74"/>
      <c r="Z112" s="76"/>
      <c r="AA112" s="76"/>
      <c r="AB112" s="77"/>
    </row>
    <row r="113" spans="1:28" s="1" customFormat="1" x14ac:dyDescent="0.25">
      <c r="A113" s="59" t="s">
        <v>90</v>
      </c>
      <c r="B113" s="58">
        <v>1</v>
      </c>
      <c r="C113" s="59"/>
      <c r="D113" s="17">
        <v>1</v>
      </c>
      <c r="E113" s="59"/>
      <c r="F113" s="59"/>
      <c r="G113" s="17"/>
      <c r="H113" s="58"/>
      <c r="I113" s="59"/>
      <c r="J113" s="17"/>
      <c r="K113" s="58"/>
      <c r="L113" s="59"/>
      <c r="M113" s="17"/>
      <c r="N113" s="58"/>
      <c r="O113" s="59"/>
      <c r="P113" s="17"/>
      <c r="Q113" s="58"/>
      <c r="R113" s="59"/>
      <c r="S113" s="17"/>
      <c r="T113" s="59"/>
      <c r="U113" s="59"/>
      <c r="V113" s="17"/>
      <c r="W113" s="58"/>
      <c r="X113" s="59"/>
      <c r="Y113" s="17"/>
      <c r="Z113" s="61">
        <f t="shared" ref="Z113:Z116" si="69">B113+E113+H113+K113+N113+Q113+T113+W113</f>
        <v>1</v>
      </c>
      <c r="AA113" s="61">
        <f t="shared" ref="AA113:AA116" si="70">C113+F113+I113+L113+O113+R113+U113+X113</f>
        <v>0</v>
      </c>
      <c r="AB113" s="106">
        <f t="shared" ref="AB113:AB116" si="71">D113+G113+J113+M113+P113+S113+V113+Y113</f>
        <v>1</v>
      </c>
    </row>
    <row r="114" spans="1:28" s="1" customFormat="1" x14ac:dyDescent="0.25">
      <c r="A114" s="59" t="s">
        <v>91</v>
      </c>
      <c r="B114" s="58"/>
      <c r="C114" s="59">
        <v>1</v>
      </c>
      <c r="D114" s="17">
        <v>1</v>
      </c>
      <c r="E114" s="59"/>
      <c r="F114" s="59">
        <v>1</v>
      </c>
      <c r="G114" s="85">
        <v>1</v>
      </c>
      <c r="H114" s="58"/>
      <c r="I114" s="59"/>
      <c r="J114" s="17"/>
      <c r="K114" s="58"/>
      <c r="L114" s="59"/>
      <c r="M114" s="17"/>
      <c r="N114" s="58"/>
      <c r="O114" s="59"/>
      <c r="P114" s="17"/>
      <c r="Q114" s="58"/>
      <c r="R114" s="59"/>
      <c r="S114" s="17"/>
      <c r="T114" s="59"/>
      <c r="U114" s="59"/>
      <c r="V114" s="85"/>
      <c r="W114" s="58"/>
      <c r="X114" s="59"/>
      <c r="Y114" s="17"/>
      <c r="Z114" s="61">
        <f t="shared" si="69"/>
        <v>0</v>
      </c>
      <c r="AA114" s="61">
        <f t="shared" si="70"/>
        <v>2</v>
      </c>
      <c r="AB114" s="106">
        <f t="shared" si="71"/>
        <v>2</v>
      </c>
    </row>
    <row r="115" spans="1:28" s="1" customFormat="1" x14ac:dyDescent="0.25">
      <c r="A115" s="59" t="s">
        <v>92</v>
      </c>
      <c r="B115" s="58">
        <v>1</v>
      </c>
      <c r="C115" s="59"/>
      <c r="D115" s="17">
        <v>1</v>
      </c>
      <c r="E115" s="59"/>
      <c r="F115" s="59"/>
      <c r="G115" s="17"/>
      <c r="H115" s="58"/>
      <c r="I115" s="59"/>
      <c r="J115" s="17"/>
      <c r="K115" s="58"/>
      <c r="L115" s="59"/>
      <c r="M115" s="17"/>
      <c r="N115" s="58"/>
      <c r="O115" s="59"/>
      <c r="P115" s="17"/>
      <c r="Q115" s="58"/>
      <c r="R115" s="59"/>
      <c r="S115" s="17"/>
      <c r="T115" s="59"/>
      <c r="U115" s="59"/>
      <c r="V115" s="17"/>
      <c r="W115" s="58"/>
      <c r="X115" s="59"/>
      <c r="Y115" s="17"/>
      <c r="Z115" s="61">
        <f t="shared" si="69"/>
        <v>1</v>
      </c>
      <c r="AA115" s="61">
        <f t="shared" si="70"/>
        <v>0</v>
      </c>
      <c r="AB115" s="106">
        <f t="shared" si="71"/>
        <v>1</v>
      </c>
    </row>
    <row r="116" spans="1:28" s="1" customFormat="1" ht="13.8" thickBot="1" x14ac:dyDescent="0.3">
      <c r="A116" s="59" t="s">
        <v>93</v>
      </c>
      <c r="B116" s="58">
        <v>3</v>
      </c>
      <c r="C116" s="59">
        <v>2</v>
      </c>
      <c r="D116" s="17">
        <v>5</v>
      </c>
      <c r="E116" s="59">
        <v>1</v>
      </c>
      <c r="F116" s="59"/>
      <c r="G116" s="85">
        <v>1</v>
      </c>
      <c r="H116" s="58"/>
      <c r="I116" s="59"/>
      <c r="J116" s="17"/>
      <c r="K116" s="58"/>
      <c r="L116" s="59"/>
      <c r="M116" s="85"/>
      <c r="N116" s="58"/>
      <c r="O116" s="59"/>
      <c r="P116" s="85"/>
      <c r="Q116" s="58"/>
      <c r="R116" s="59"/>
      <c r="S116" s="17"/>
      <c r="T116" s="59"/>
      <c r="U116" s="59"/>
      <c r="V116" s="60"/>
      <c r="W116" s="58"/>
      <c r="X116" s="59"/>
      <c r="Y116" s="17"/>
      <c r="Z116" s="61">
        <f t="shared" si="69"/>
        <v>4</v>
      </c>
      <c r="AA116" s="61">
        <f t="shared" si="70"/>
        <v>2</v>
      </c>
      <c r="AB116" s="106">
        <f t="shared" si="71"/>
        <v>6</v>
      </c>
    </row>
    <row r="117" spans="1:28" s="1" customFormat="1" ht="13.8" thickBot="1" x14ac:dyDescent="0.3">
      <c r="A117" s="69" t="s">
        <v>17</v>
      </c>
      <c r="B117" s="15">
        <f>SUM(B113:B116)</f>
        <v>5</v>
      </c>
      <c r="C117" s="14">
        <f t="shared" ref="C117:AB117" si="72">SUM(C113:C116)</f>
        <v>3</v>
      </c>
      <c r="D117" s="16">
        <f t="shared" si="72"/>
        <v>8</v>
      </c>
      <c r="E117" s="15">
        <f t="shared" si="72"/>
        <v>1</v>
      </c>
      <c r="F117" s="14">
        <f t="shared" si="72"/>
        <v>1</v>
      </c>
      <c r="G117" s="16">
        <f t="shared" si="72"/>
        <v>2</v>
      </c>
      <c r="H117" s="15">
        <f t="shared" si="72"/>
        <v>0</v>
      </c>
      <c r="I117" s="14">
        <f t="shared" si="72"/>
        <v>0</v>
      </c>
      <c r="J117" s="16">
        <f t="shared" si="72"/>
        <v>0</v>
      </c>
      <c r="K117" s="15">
        <f t="shared" si="72"/>
        <v>0</v>
      </c>
      <c r="L117" s="14">
        <f t="shared" si="72"/>
        <v>0</v>
      </c>
      <c r="M117" s="16">
        <f t="shared" si="72"/>
        <v>0</v>
      </c>
      <c r="N117" s="15">
        <f t="shared" si="72"/>
        <v>0</v>
      </c>
      <c r="O117" s="14">
        <f t="shared" si="72"/>
        <v>0</v>
      </c>
      <c r="P117" s="16">
        <f t="shared" si="72"/>
        <v>0</v>
      </c>
      <c r="Q117" s="15">
        <f t="shared" si="72"/>
        <v>0</v>
      </c>
      <c r="R117" s="14">
        <f t="shared" si="72"/>
        <v>0</v>
      </c>
      <c r="S117" s="16">
        <f t="shared" si="72"/>
        <v>0</v>
      </c>
      <c r="T117" s="15">
        <f t="shared" si="72"/>
        <v>0</v>
      </c>
      <c r="U117" s="14">
        <f t="shared" si="72"/>
        <v>0</v>
      </c>
      <c r="V117" s="16">
        <f t="shared" si="72"/>
        <v>0</v>
      </c>
      <c r="W117" s="15">
        <f t="shared" si="72"/>
        <v>0</v>
      </c>
      <c r="X117" s="14">
        <f t="shared" si="72"/>
        <v>0</v>
      </c>
      <c r="Y117" s="16">
        <f t="shared" si="72"/>
        <v>0</v>
      </c>
      <c r="Z117" s="70">
        <f>SUM(Z113:Z116)</f>
        <v>6</v>
      </c>
      <c r="AA117" s="70">
        <f t="shared" si="72"/>
        <v>4</v>
      </c>
      <c r="AB117" s="71">
        <f t="shared" si="72"/>
        <v>10</v>
      </c>
    </row>
    <row r="118" spans="1:28" ht="13.8" thickBot="1" x14ac:dyDescent="0.3">
      <c r="A118" s="64"/>
      <c r="B118" s="72"/>
      <c r="C118" s="73"/>
      <c r="D118" s="74"/>
      <c r="E118" s="73"/>
      <c r="F118" s="73"/>
      <c r="G118" s="73"/>
      <c r="H118" s="72"/>
      <c r="I118" s="73"/>
      <c r="J118" s="74"/>
      <c r="K118" s="72"/>
      <c r="L118" s="73"/>
      <c r="M118" s="73"/>
      <c r="N118" s="72"/>
      <c r="O118" s="73"/>
      <c r="P118" s="73"/>
      <c r="Q118" s="72"/>
      <c r="R118" s="73"/>
      <c r="S118" s="74"/>
      <c r="T118" s="73"/>
      <c r="U118" s="73"/>
      <c r="V118" s="73"/>
      <c r="W118" s="72"/>
      <c r="X118" s="73"/>
      <c r="Y118" s="74"/>
      <c r="Z118" s="76"/>
      <c r="AA118" s="76"/>
      <c r="AB118" s="77"/>
    </row>
    <row r="119" spans="1:28" s="50" customFormat="1" ht="13.8" thickBot="1" x14ac:dyDescent="0.3">
      <c r="A119" s="79" t="s">
        <v>106</v>
      </c>
      <c r="B119" s="97">
        <v>1</v>
      </c>
      <c r="C119" s="97">
        <v>3</v>
      </c>
      <c r="D119" s="98">
        <v>4</v>
      </c>
      <c r="E119" s="97"/>
      <c r="F119" s="97"/>
      <c r="G119" s="98"/>
      <c r="H119" s="97"/>
      <c r="I119" s="97"/>
      <c r="J119" s="98"/>
      <c r="K119" s="97"/>
      <c r="L119" s="97"/>
      <c r="M119" s="98"/>
      <c r="N119" s="97"/>
      <c r="O119" s="97">
        <v>1</v>
      </c>
      <c r="P119" s="98">
        <v>1</v>
      </c>
      <c r="Q119" s="97"/>
      <c r="R119" s="97"/>
      <c r="S119" s="98"/>
      <c r="T119" s="97"/>
      <c r="U119" s="97"/>
      <c r="V119" s="98"/>
      <c r="W119" s="97"/>
      <c r="X119" s="97"/>
      <c r="Y119" s="98"/>
      <c r="Z119" s="105">
        <f>B119+E119+H119+K119+N119+Q119+T119+W119</f>
        <v>1</v>
      </c>
      <c r="AA119" s="105">
        <f t="shared" ref="AA119" si="73">C119+F119+I119+L119+O119+R119+U119+X119</f>
        <v>4</v>
      </c>
      <c r="AB119" s="98">
        <f>D119+G119+J119+M119+P119+S119+V119+Y119</f>
        <v>5</v>
      </c>
    </row>
    <row r="120" spans="1:28" ht="13.8" thickBot="1" x14ac:dyDescent="0.3">
      <c r="A120" s="57"/>
      <c r="B120" s="72"/>
      <c r="C120" s="73"/>
      <c r="D120" s="74"/>
      <c r="E120" s="75"/>
      <c r="F120" s="75"/>
      <c r="G120" s="75"/>
      <c r="H120" s="72"/>
      <c r="I120" s="73"/>
      <c r="J120" s="74"/>
      <c r="K120" s="72"/>
      <c r="L120" s="75"/>
      <c r="M120" s="75"/>
      <c r="N120" s="72"/>
      <c r="O120" s="75"/>
      <c r="P120" s="75"/>
      <c r="Q120" s="72"/>
      <c r="R120" s="73"/>
      <c r="S120" s="74"/>
      <c r="T120" s="75"/>
      <c r="U120" s="75"/>
      <c r="V120" s="75"/>
      <c r="W120" s="72"/>
      <c r="X120" s="73"/>
      <c r="Y120" s="74"/>
      <c r="Z120" s="78"/>
      <c r="AA120" s="78"/>
      <c r="AB120" s="77"/>
    </row>
    <row r="121" spans="1:28" s="1" customFormat="1" ht="13.8" thickBot="1" x14ac:dyDescent="0.3">
      <c r="A121" s="107" t="s">
        <v>16</v>
      </c>
      <c r="B121" s="107">
        <f t="shared" ref="B121:AB121" si="74">B119+B117+B111+B109+B97+B93+B90+B85+B81+B79+B59+B50+B43+B41+B37+B31+B26+B24+B17+B45</f>
        <v>684</v>
      </c>
      <c r="C121" s="107">
        <f t="shared" si="74"/>
        <v>391</v>
      </c>
      <c r="D121" s="108">
        <f t="shared" si="74"/>
        <v>1075</v>
      </c>
      <c r="E121" s="107">
        <f t="shared" si="74"/>
        <v>76</v>
      </c>
      <c r="F121" s="107">
        <f t="shared" si="74"/>
        <v>38</v>
      </c>
      <c r="G121" s="108">
        <f t="shared" si="74"/>
        <v>114</v>
      </c>
      <c r="H121" s="107">
        <f t="shared" si="74"/>
        <v>6</v>
      </c>
      <c r="I121" s="107">
        <f t="shared" si="74"/>
        <v>6</v>
      </c>
      <c r="J121" s="108">
        <f t="shared" si="74"/>
        <v>12</v>
      </c>
      <c r="K121" s="107">
        <f t="shared" si="74"/>
        <v>24</v>
      </c>
      <c r="L121" s="107">
        <f t="shared" si="74"/>
        <v>14</v>
      </c>
      <c r="M121" s="108">
        <f t="shared" si="74"/>
        <v>38</v>
      </c>
      <c r="N121" s="107">
        <f t="shared" si="74"/>
        <v>33</v>
      </c>
      <c r="O121" s="107">
        <f t="shared" si="74"/>
        <v>13</v>
      </c>
      <c r="P121" s="108">
        <f t="shared" si="74"/>
        <v>46</v>
      </c>
      <c r="Q121" s="107">
        <f t="shared" si="74"/>
        <v>1</v>
      </c>
      <c r="R121" s="107">
        <f t="shared" si="74"/>
        <v>0</v>
      </c>
      <c r="S121" s="108">
        <f t="shared" si="74"/>
        <v>1</v>
      </c>
      <c r="T121" s="107">
        <f t="shared" si="74"/>
        <v>3</v>
      </c>
      <c r="U121" s="107">
        <f t="shared" si="74"/>
        <v>6</v>
      </c>
      <c r="V121" s="108">
        <f t="shared" si="74"/>
        <v>9</v>
      </c>
      <c r="W121" s="107">
        <f t="shared" si="74"/>
        <v>46</v>
      </c>
      <c r="X121" s="107">
        <f t="shared" si="74"/>
        <v>21</v>
      </c>
      <c r="Y121" s="108">
        <f t="shared" si="74"/>
        <v>67</v>
      </c>
      <c r="Z121" s="155">
        <f t="shared" si="74"/>
        <v>873</v>
      </c>
      <c r="AA121" s="107">
        <f t="shared" si="74"/>
        <v>489</v>
      </c>
      <c r="AB121" s="108">
        <f t="shared" si="74"/>
        <v>1362</v>
      </c>
    </row>
    <row r="122" spans="1:28" s="5" customFormat="1" ht="13.8" thickBot="1" x14ac:dyDescent="0.3">
      <c r="A122" s="109"/>
      <c r="B122" s="110"/>
      <c r="C122" s="111"/>
      <c r="D122" s="112"/>
      <c r="E122" s="111"/>
      <c r="F122" s="111"/>
      <c r="G122" s="112"/>
      <c r="H122" s="110"/>
      <c r="I122" s="111"/>
      <c r="J122" s="112"/>
      <c r="K122" s="110"/>
      <c r="L122" s="111"/>
      <c r="M122" s="112"/>
      <c r="N122" s="110"/>
      <c r="O122" s="111"/>
      <c r="P122" s="112"/>
      <c r="Q122" s="110"/>
      <c r="R122" s="111"/>
      <c r="S122" s="112"/>
      <c r="T122" s="111"/>
      <c r="U122" s="111"/>
      <c r="V122" s="112"/>
      <c r="W122" s="110"/>
      <c r="X122" s="111"/>
      <c r="Y122" s="112"/>
      <c r="Z122" s="111"/>
      <c r="AA122" s="111"/>
      <c r="AB122" s="111"/>
    </row>
    <row r="123" spans="1:28" s="1" customFormat="1" ht="13.8" thickBot="1" x14ac:dyDescent="0.3">
      <c r="A123" s="180" t="s">
        <v>15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2"/>
    </row>
    <row r="124" spans="1:28" x14ac:dyDescent="0.25">
      <c r="A124" s="57"/>
      <c r="B124" s="72"/>
      <c r="C124" s="73"/>
      <c r="D124" s="74"/>
      <c r="E124" s="75"/>
      <c r="F124" s="75"/>
      <c r="G124" s="75"/>
      <c r="H124" s="72"/>
      <c r="I124" s="73"/>
      <c r="J124" s="74"/>
      <c r="K124" s="72"/>
      <c r="L124" s="75"/>
      <c r="M124" s="75"/>
      <c r="N124" s="72"/>
      <c r="O124" s="75"/>
      <c r="P124" s="75"/>
      <c r="Q124" s="72"/>
      <c r="R124" s="73"/>
      <c r="S124" s="74"/>
      <c r="T124" s="75"/>
      <c r="U124" s="75"/>
      <c r="V124" s="75"/>
      <c r="W124" s="72"/>
      <c r="X124" s="73"/>
      <c r="Y124" s="74"/>
      <c r="Z124" s="78"/>
      <c r="AA124" s="78"/>
      <c r="AB124" s="77"/>
    </row>
    <row r="125" spans="1:28" s="1" customFormat="1" ht="13.8" thickBot="1" x14ac:dyDescent="0.3">
      <c r="A125" s="57" t="s">
        <v>120</v>
      </c>
      <c r="B125" s="58">
        <v>28</v>
      </c>
      <c r="C125" s="59">
        <v>43</v>
      </c>
      <c r="D125" s="17">
        <v>71</v>
      </c>
      <c r="E125" s="57"/>
      <c r="F125" s="57">
        <v>1</v>
      </c>
      <c r="G125" s="60">
        <v>1</v>
      </c>
      <c r="H125" s="58">
        <v>1</v>
      </c>
      <c r="I125" s="59"/>
      <c r="J125" s="17">
        <v>1</v>
      </c>
      <c r="K125" s="58">
        <v>2</v>
      </c>
      <c r="L125" s="57"/>
      <c r="M125" s="60">
        <v>2</v>
      </c>
      <c r="N125" s="58">
        <v>1</v>
      </c>
      <c r="O125" s="57">
        <v>1</v>
      </c>
      <c r="P125" s="60">
        <v>2</v>
      </c>
      <c r="Q125" s="58"/>
      <c r="R125" s="59"/>
      <c r="S125" s="17"/>
      <c r="T125" s="57"/>
      <c r="U125" s="57">
        <v>1</v>
      </c>
      <c r="V125" s="60">
        <v>1</v>
      </c>
      <c r="W125" s="58">
        <v>1</v>
      </c>
      <c r="X125" s="59"/>
      <c r="Y125" s="17">
        <v>1</v>
      </c>
      <c r="Z125" s="83">
        <f t="shared" ref="Z125:Z126" si="75">B125+E125+H125+K125+N125+Q125+T125+W125</f>
        <v>33</v>
      </c>
      <c r="AA125" s="83">
        <f t="shared" ref="AA125:AA126" si="76">C125+F125+I125+L125+O125+R125+U125+X125</f>
        <v>46</v>
      </c>
      <c r="AB125" s="106">
        <f t="shared" ref="AB125" si="77">D125+G125+J125+M125+P125+S125+V125+Y125</f>
        <v>79</v>
      </c>
    </row>
    <row r="126" spans="1:28" s="1" customFormat="1" ht="13.8" thickBot="1" x14ac:dyDescent="0.3">
      <c r="A126" s="79" t="s">
        <v>14</v>
      </c>
      <c r="B126" s="15">
        <f t="shared" ref="B126:Y126" si="78">SUBTOTAL(9,B125:B125)</f>
        <v>28</v>
      </c>
      <c r="C126" s="14">
        <f t="shared" si="78"/>
        <v>43</v>
      </c>
      <c r="D126" s="16">
        <f t="shared" si="78"/>
        <v>71</v>
      </c>
      <c r="E126" s="14">
        <f t="shared" si="78"/>
        <v>0</v>
      </c>
      <c r="F126" s="14">
        <f t="shared" si="78"/>
        <v>1</v>
      </c>
      <c r="G126" s="14">
        <f t="shared" si="78"/>
        <v>1</v>
      </c>
      <c r="H126" s="15">
        <f t="shared" si="78"/>
        <v>1</v>
      </c>
      <c r="I126" s="14">
        <f t="shared" si="78"/>
        <v>0</v>
      </c>
      <c r="J126" s="16">
        <f t="shared" si="78"/>
        <v>1</v>
      </c>
      <c r="K126" s="15">
        <f t="shared" si="78"/>
        <v>2</v>
      </c>
      <c r="L126" s="14">
        <f t="shared" si="78"/>
        <v>0</v>
      </c>
      <c r="M126" s="14">
        <f t="shared" si="78"/>
        <v>2</v>
      </c>
      <c r="N126" s="15">
        <f t="shared" si="78"/>
        <v>1</v>
      </c>
      <c r="O126" s="14">
        <f t="shared" si="78"/>
        <v>1</v>
      </c>
      <c r="P126" s="14">
        <f t="shared" si="78"/>
        <v>2</v>
      </c>
      <c r="Q126" s="15">
        <f t="shared" si="78"/>
        <v>0</v>
      </c>
      <c r="R126" s="14">
        <f t="shared" si="78"/>
        <v>0</v>
      </c>
      <c r="S126" s="16">
        <f t="shared" si="78"/>
        <v>0</v>
      </c>
      <c r="T126" s="14">
        <f t="shared" si="78"/>
        <v>0</v>
      </c>
      <c r="U126" s="14">
        <f t="shared" si="78"/>
        <v>1</v>
      </c>
      <c r="V126" s="14">
        <f t="shared" si="78"/>
        <v>1</v>
      </c>
      <c r="W126" s="15">
        <f t="shared" si="78"/>
        <v>1</v>
      </c>
      <c r="X126" s="14">
        <f t="shared" si="78"/>
        <v>0</v>
      </c>
      <c r="Y126" s="16">
        <f t="shared" si="78"/>
        <v>1</v>
      </c>
      <c r="Z126" s="70">
        <f t="shared" si="75"/>
        <v>33</v>
      </c>
      <c r="AA126" s="70">
        <f t="shared" si="76"/>
        <v>46</v>
      </c>
      <c r="AB126" s="71">
        <f>SUBTOTAL(9,AB125:AB125)</f>
        <v>79</v>
      </c>
    </row>
    <row r="127" spans="1:28" x14ac:dyDescent="0.25">
      <c r="A127" s="57"/>
      <c r="B127" s="72"/>
      <c r="C127" s="73"/>
      <c r="D127" s="74"/>
      <c r="E127" s="75"/>
      <c r="F127" s="75"/>
      <c r="G127" s="75"/>
      <c r="H127" s="72"/>
      <c r="I127" s="73"/>
      <c r="J127" s="74"/>
      <c r="K127" s="72"/>
      <c r="L127" s="75"/>
      <c r="M127" s="75"/>
      <c r="N127" s="72"/>
      <c r="O127" s="75"/>
      <c r="P127" s="75"/>
      <c r="Q127" s="72"/>
      <c r="R127" s="73"/>
      <c r="S127" s="74"/>
      <c r="T127" s="75"/>
      <c r="U127" s="75"/>
      <c r="V127" s="75"/>
      <c r="W127" s="72"/>
      <c r="X127" s="73"/>
      <c r="Y127" s="74"/>
      <c r="Z127" s="78"/>
      <c r="AA127" s="78"/>
      <c r="AB127" s="77"/>
    </row>
    <row r="128" spans="1:28" s="1" customFormat="1" x14ac:dyDescent="0.25">
      <c r="A128" s="57" t="s">
        <v>106</v>
      </c>
      <c r="B128" s="58">
        <v>1</v>
      </c>
      <c r="C128" s="59">
        <v>7</v>
      </c>
      <c r="D128" s="17">
        <v>8</v>
      </c>
      <c r="E128" s="57"/>
      <c r="F128" s="57">
        <v>1</v>
      </c>
      <c r="G128" s="60">
        <v>1</v>
      </c>
      <c r="H128" s="58"/>
      <c r="I128" s="59"/>
      <c r="J128" s="17"/>
      <c r="K128" s="58"/>
      <c r="L128" s="57"/>
      <c r="M128" s="60"/>
      <c r="N128" s="58"/>
      <c r="O128" s="57"/>
      <c r="P128" s="60"/>
      <c r="Q128" s="58"/>
      <c r="R128" s="59"/>
      <c r="S128" s="17"/>
      <c r="T128" s="57"/>
      <c r="U128" s="57"/>
      <c r="V128" s="60"/>
      <c r="W128" s="58"/>
      <c r="X128" s="59">
        <v>1</v>
      </c>
      <c r="Y128" s="17">
        <v>1</v>
      </c>
      <c r="Z128" s="83">
        <f>B128+E128+H128+K128+N128+Q128+T128+W128</f>
        <v>1</v>
      </c>
      <c r="AA128" s="83">
        <f t="shared" ref="AA128:AA130" si="79">C128+F128+I128+L128+O128+R128+U128+X128</f>
        <v>9</v>
      </c>
      <c r="AB128" s="106">
        <f t="shared" ref="AB128:AB129" si="80">D128+G128+J128+M128+P128+S128+V128+Y128</f>
        <v>10</v>
      </c>
    </row>
    <row r="129" spans="1:28" s="1" customFormat="1" ht="13.8" thickBot="1" x14ac:dyDescent="0.3">
      <c r="A129" s="57" t="s">
        <v>126</v>
      </c>
      <c r="B129" s="58">
        <v>2</v>
      </c>
      <c r="C129" s="59">
        <v>3</v>
      </c>
      <c r="D129" s="17">
        <v>5</v>
      </c>
      <c r="E129" s="57"/>
      <c r="F129" s="57">
        <v>1</v>
      </c>
      <c r="G129" s="60">
        <v>1</v>
      </c>
      <c r="H129" s="58"/>
      <c r="I129" s="59"/>
      <c r="J129" s="17"/>
      <c r="K129" s="58"/>
      <c r="L129" s="57"/>
      <c r="M129" s="60"/>
      <c r="N129" s="58"/>
      <c r="O129" s="57"/>
      <c r="P129" s="60"/>
      <c r="Q129" s="58"/>
      <c r="R129" s="59"/>
      <c r="S129" s="17"/>
      <c r="T129" s="57"/>
      <c r="U129" s="57"/>
      <c r="V129" s="60"/>
      <c r="W129" s="58"/>
      <c r="X129" s="59"/>
      <c r="Y129" s="17"/>
      <c r="Z129" s="83">
        <f t="shared" ref="Z129:Z130" si="81">B129+E129+H129+K129+N129+Q129+T129+W129</f>
        <v>2</v>
      </c>
      <c r="AA129" s="83">
        <f t="shared" si="79"/>
        <v>4</v>
      </c>
      <c r="AB129" s="106">
        <f t="shared" si="80"/>
        <v>6</v>
      </c>
    </row>
    <row r="130" spans="1:28" s="1" customFormat="1" ht="13.8" thickBot="1" x14ac:dyDescent="0.3">
      <c r="A130" s="79" t="s">
        <v>13</v>
      </c>
      <c r="B130" s="15">
        <f t="shared" ref="B130:Y130" si="82">SUBTOTAL(9,B128:B129)</f>
        <v>3</v>
      </c>
      <c r="C130" s="14">
        <f t="shared" si="82"/>
        <v>10</v>
      </c>
      <c r="D130" s="16">
        <f t="shared" si="82"/>
        <v>13</v>
      </c>
      <c r="E130" s="14">
        <f t="shared" si="82"/>
        <v>0</v>
      </c>
      <c r="F130" s="14">
        <f t="shared" si="82"/>
        <v>2</v>
      </c>
      <c r="G130" s="14">
        <f t="shared" si="82"/>
        <v>2</v>
      </c>
      <c r="H130" s="15">
        <f t="shared" si="82"/>
        <v>0</v>
      </c>
      <c r="I130" s="14">
        <f t="shared" si="82"/>
        <v>0</v>
      </c>
      <c r="J130" s="16">
        <f t="shared" si="82"/>
        <v>0</v>
      </c>
      <c r="K130" s="15">
        <f t="shared" si="82"/>
        <v>0</v>
      </c>
      <c r="L130" s="14">
        <f t="shared" si="82"/>
        <v>0</v>
      </c>
      <c r="M130" s="14">
        <f t="shared" si="82"/>
        <v>0</v>
      </c>
      <c r="N130" s="15">
        <f t="shared" si="82"/>
        <v>0</v>
      </c>
      <c r="O130" s="14">
        <f t="shared" si="82"/>
        <v>0</v>
      </c>
      <c r="P130" s="14">
        <f t="shared" si="82"/>
        <v>0</v>
      </c>
      <c r="Q130" s="15">
        <f t="shared" ref="Q130:S130" si="83">SUBTOTAL(9,Q128:Q129)</f>
        <v>0</v>
      </c>
      <c r="R130" s="14">
        <f t="shared" si="83"/>
        <v>0</v>
      </c>
      <c r="S130" s="16">
        <f t="shared" si="83"/>
        <v>0</v>
      </c>
      <c r="T130" s="14">
        <f t="shared" si="82"/>
        <v>0</v>
      </c>
      <c r="U130" s="14">
        <f t="shared" si="82"/>
        <v>0</v>
      </c>
      <c r="V130" s="14">
        <f t="shared" si="82"/>
        <v>0</v>
      </c>
      <c r="W130" s="15">
        <f t="shared" si="82"/>
        <v>0</v>
      </c>
      <c r="X130" s="14">
        <f t="shared" si="82"/>
        <v>1</v>
      </c>
      <c r="Y130" s="16">
        <f t="shared" si="82"/>
        <v>1</v>
      </c>
      <c r="Z130" s="70">
        <f t="shared" si="81"/>
        <v>3</v>
      </c>
      <c r="AA130" s="70">
        <f t="shared" si="79"/>
        <v>13</v>
      </c>
      <c r="AB130" s="71">
        <f>SUBTOTAL(9,AB128:AB129)</f>
        <v>16</v>
      </c>
    </row>
    <row r="131" spans="1:28" x14ac:dyDescent="0.25">
      <c r="A131" s="57"/>
      <c r="B131" s="72"/>
      <c r="C131" s="73"/>
      <c r="D131" s="74"/>
      <c r="E131" s="75"/>
      <c r="F131" s="75"/>
      <c r="G131" s="75"/>
      <c r="H131" s="72"/>
      <c r="I131" s="73"/>
      <c r="J131" s="74"/>
      <c r="K131" s="72"/>
      <c r="L131" s="75"/>
      <c r="M131" s="75"/>
      <c r="N131" s="72"/>
      <c r="O131" s="75"/>
      <c r="P131" s="75"/>
      <c r="Q131" s="72"/>
      <c r="R131" s="73"/>
      <c r="S131" s="74"/>
      <c r="T131" s="75"/>
      <c r="U131" s="75"/>
      <c r="V131" s="75"/>
      <c r="W131" s="72"/>
      <c r="X131" s="73"/>
      <c r="Y131" s="74"/>
      <c r="Z131" s="78"/>
      <c r="AA131" s="78"/>
      <c r="AB131" s="77"/>
    </row>
    <row r="132" spans="1:28" s="1" customFormat="1" x14ac:dyDescent="0.25">
      <c r="A132" s="63" t="s">
        <v>121</v>
      </c>
      <c r="B132" s="56">
        <v>18</v>
      </c>
      <c r="C132" s="64">
        <v>53</v>
      </c>
      <c r="D132" s="65">
        <v>71</v>
      </c>
      <c r="E132" s="63">
        <v>1</v>
      </c>
      <c r="F132" s="63">
        <v>1</v>
      </c>
      <c r="G132" s="88">
        <v>2</v>
      </c>
      <c r="H132" s="56"/>
      <c r="I132" s="64">
        <v>1</v>
      </c>
      <c r="J132" s="65">
        <v>1</v>
      </c>
      <c r="K132" s="56">
        <v>2</v>
      </c>
      <c r="L132" s="63">
        <v>3</v>
      </c>
      <c r="M132" s="88">
        <v>5</v>
      </c>
      <c r="N132" s="56"/>
      <c r="O132" s="63"/>
      <c r="P132" s="88"/>
      <c r="Q132" s="56"/>
      <c r="R132" s="64"/>
      <c r="S132" s="65"/>
      <c r="T132" s="63"/>
      <c r="U132" s="63">
        <v>2</v>
      </c>
      <c r="V132" s="88">
        <v>2</v>
      </c>
      <c r="W132" s="56">
        <v>3</v>
      </c>
      <c r="X132" s="64">
        <v>3</v>
      </c>
      <c r="Y132" s="65">
        <v>6</v>
      </c>
      <c r="Z132" s="95">
        <f t="shared" ref="Z132" si="84">B132+E132+H132+K132+N132+Q132+T132+W132</f>
        <v>24</v>
      </c>
      <c r="AA132" s="95">
        <f t="shared" ref="AA132" si="85">C132+F132+I132+L132+O132+R132+U132+X132</f>
        <v>63</v>
      </c>
      <c r="AB132" s="68">
        <f>D132+G132+J132+M132+P132+S132+V132+Y132</f>
        <v>87</v>
      </c>
    </row>
    <row r="133" spans="1:28" x14ac:dyDescent="0.25">
      <c r="A133" s="64"/>
      <c r="B133" s="72"/>
      <c r="C133" s="73"/>
      <c r="D133" s="74"/>
      <c r="E133" s="73"/>
      <c r="F133" s="73"/>
      <c r="G133" s="73"/>
      <c r="H133" s="72"/>
      <c r="I133" s="73"/>
      <c r="J133" s="74"/>
      <c r="K133" s="72"/>
      <c r="L133" s="73"/>
      <c r="M133" s="73"/>
      <c r="N133" s="72"/>
      <c r="O133" s="73"/>
      <c r="P133" s="73"/>
      <c r="Q133" s="72"/>
      <c r="R133" s="73"/>
      <c r="S133" s="74"/>
      <c r="T133" s="73"/>
      <c r="U133" s="73"/>
      <c r="V133" s="73"/>
      <c r="W133" s="72"/>
      <c r="X133" s="73"/>
      <c r="Y133" s="74"/>
      <c r="Z133" s="76"/>
      <c r="AA133" s="76"/>
      <c r="AB133" s="77"/>
    </row>
    <row r="134" spans="1:28" s="1" customFormat="1" x14ac:dyDescent="0.25">
      <c r="A134" s="64" t="s">
        <v>122</v>
      </c>
      <c r="B134" s="56">
        <v>20</v>
      </c>
      <c r="C134" s="64">
        <v>30</v>
      </c>
      <c r="D134" s="65">
        <v>50</v>
      </c>
      <c r="E134" s="64">
        <v>3</v>
      </c>
      <c r="F134" s="64">
        <v>3</v>
      </c>
      <c r="G134" s="87">
        <v>6</v>
      </c>
      <c r="H134" s="56">
        <v>1</v>
      </c>
      <c r="I134" s="64"/>
      <c r="J134" s="65">
        <v>1</v>
      </c>
      <c r="K134" s="56">
        <v>1</v>
      </c>
      <c r="L134" s="64"/>
      <c r="M134" s="87">
        <v>1</v>
      </c>
      <c r="N134" s="56">
        <v>2</v>
      </c>
      <c r="O134" s="64">
        <v>1</v>
      </c>
      <c r="P134" s="87">
        <v>3</v>
      </c>
      <c r="Q134" s="56"/>
      <c r="R134" s="64"/>
      <c r="S134" s="65"/>
      <c r="T134" s="64">
        <v>1</v>
      </c>
      <c r="U134" s="64"/>
      <c r="V134" s="87">
        <v>1</v>
      </c>
      <c r="W134" s="56">
        <v>1</v>
      </c>
      <c r="X134" s="64">
        <v>1</v>
      </c>
      <c r="Y134" s="65">
        <v>2</v>
      </c>
      <c r="Z134" s="90">
        <f t="shared" ref="Z134" si="86">B134+E134+H134+K134+N134+Q134+T134+W134</f>
        <v>29</v>
      </c>
      <c r="AA134" s="90">
        <f t="shared" ref="AA134" si="87">C134+F134+I134+L134+O134+R134+U134+X134</f>
        <v>35</v>
      </c>
      <c r="AB134" s="68">
        <f>D134+G134+J134+M134+P134+S134+V134+Y134</f>
        <v>64</v>
      </c>
    </row>
    <row r="135" spans="1:28" x14ac:dyDescent="0.25">
      <c r="A135" s="64"/>
      <c r="B135" s="72"/>
      <c r="C135" s="73"/>
      <c r="D135" s="74"/>
      <c r="E135" s="73"/>
      <c r="F135" s="73"/>
      <c r="G135" s="73"/>
      <c r="H135" s="72"/>
      <c r="I135" s="73"/>
      <c r="J135" s="74"/>
      <c r="K135" s="72"/>
      <c r="L135" s="73"/>
      <c r="M135" s="73"/>
      <c r="N135" s="72"/>
      <c r="O135" s="73"/>
      <c r="P135" s="73"/>
      <c r="Q135" s="72"/>
      <c r="R135" s="73"/>
      <c r="S135" s="74"/>
      <c r="T135" s="73"/>
      <c r="U135" s="73"/>
      <c r="V135" s="73"/>
      <c r="W135" s="72"/>
      <c r="X135" s="73"/>
      <c r="Y135" s="74"/>
      <c r="Z135" s="76"/>
      <c r="AA135" s="76"/>
      <c r="AB135" s="77"/>
    </row>
    <row r="136" spans="1:28" s="6" customFormat="1" x14ac:dyDescent="0.25">
      <c r="A136" s="64" t="s">
        <v>123</v>
      </c>
      <c r="B136" s="56">
        <v>12</v>
      </c>
      <c r="C136" s="64">
        <v>13</v>
      </c>
      <c r="D136" s="65">
        <v>25</v>
      </c>
      <c r="E136" s="64">
        <v>1</v>
      </c>
      <c r="F136" s="64">
        <v>2</v>
      </c>
      <c r="G136" s="87">
        <v>3</v>
      </c>
      <c r="H136" s="56"/>
      <c r="I136" s="64"/>
      <c r="J136" s="65"/>
      <c r="K136" s="56">
        <v>2</v>
      </c>
      <c r="L136" s="64">
        <v>1</v>
      </c>
      <c r="M136" s="87">
        <v>3</v>
      </c>
      <c r="N136" s="56"/>
      <c r="O136" s="64">
        <v>1</v>
      </c>
      <c r="P136" s="87">
        <v>1</v>
      </c>
      <c r="Q136" s="56"/>
      <c r="R136" s="64"/>
      <c r="S136" s="65"/>
      <c r="T136" s="64"/>
      <c r="U136" s="64"/>
      <c r="V136" s="87"/>
      <c r="W136" s="56"/>
      <c r="X136" s="64">
        <v>1</v>
      </c>
      <c r="Y136" s="65">
        <v>1</v>
      </c>
      <c r="Z136" s="90">
        <f t="shared" ref="Z136" si="88">B136+E136+H136+K136+N136+Q136+T136+W136</f>
        <v>15</v>
      </c>
      <c r="AA136" s="90">
        <f t="shared" ref="AA136" si="89">C136+F136+I136+L136+O136+R136+U136+X136</f>
        <v>18</v>
      </c>
      <c r="AB136" s="68">
        <f>D136+G136+J136+M136+P136+S136+V136+Y136</f>
        <v>33</v>
      </c>
    </row>
    <row r="137" spans="1:28" x14ac:dyDescent="0.25">
      <c r="A137" s="63"/>
      <c r="B137" s="72"/>
      <c r="C137" s="73"/>
      <c r="D137" s="74"/>
      <c r="E137" s="75"/>
      <c r="F137" s="75"/>
      <c r="G137" s="75"/>
      <c r="H137" s="72"/>
      <c r="I137" s="73"/>
      <c r="J137" s="74"/>
      <c r="K137" s="72"/>
      <c r="L137" s="75"/>
      <c r="M137" s="75"/>
      <c r="N137" s="72"/>
      <c r="O137" s="75"/>
      <c r="P137" s="75"/>
      <c r="Q137" s="72"/>
      <c r="R137" s="73"/>
      <c r="S137" s="74"/>
      <c r="T137" s="75"/>
      <c r="U137" s="75"/>
      <c r="V137" s="75"/>
      <c r="W137" s="72"/>
      <c r="X137" s="73"/>
      <c r="Y137" s="74"/>
      <c r="Z137" s="78"/>
      <c r="AA137" s="78"/>
      <c r="AB137" s="77"/>
    </row>
    <row r="138" spans="1:28" s="1" customFormat="1" ht="14.25" customHeight="1" x14ac:dyDescent="0.25">
      <c r="A138" s="64" t="s">
        <v>125</v>
      </c>
      <c r="B138" s="56">
        <v>46</v>
      </c>
      <c r="C138" s="64">
        <v>36</v>
      </c>
      <c r="D138" s="65">
        <v>82</v>
      </c>
      <c r="E138" s="64">
        <v>3</v>
      </c>
      <c r="F138" s="64">
        <v>1</v>
      </c>
      <c r="G138" s="87">
        <v>4</v>
      </c>
      <c r="H138" s="56">
        <v>3</v>
      </c>
      <c r="I138" s="64"/>
      <c r="J138" s="87">
        <v>3</v>
      </c>
      <c r="K138" s="56">
        <v>3</v>
      </c>
      <c r="L138" s="64">
        <v>4</v>
      </c>
      <c r="M138" s="87">
        <v>7</v>
      </c>
      <c r="N138" s="56">
        <v>2</v>
      </c>
      <c r="O138" s="64">
        <v>1</v>
      </c>
      <c r="P138" s="87">
        <v>3</v>
      </c>
      <c r="Q138" s="56"/>
      <c r="R138" s="64"/>
      <c r="S138" s="65"/>
      <c r="T138" s="64"/>
      <c r="U138" s="64"/>
      <c r="V138" s="87"/>
      <c r="W138" s="56"/>
      <c r="X138" s="64">
        <v>1</v>
      </c>
      <c r="Y138" s="65">
        <v>1</v>
      </c>
      <c r="Z138" s="90">
        <f t="shared" ref="Z138" si="90">B138+E138+H138+K138+N138+Q138+T138+W138</f>
        <v>57</v>
      </c>
      <c r="AA138" s="90">
        <f t="shared" ref="AA138" si="91">C138+F138+I138+L138+O138+R138+U138+X138</f>
        <v>43</v>
      </c>
      <c r="AB138" s="68">
        <f>D138+G138+J138+M138+P138+S138+V138+Y138</f>
        <v>100</v>
      </c>
    </row>
    <row r="139" spans="1:28" x14ac:dyDescent="0.25">
      <c r="A139" s="63"/>
      <c r="B139" s="72"/>
      <c r="C139" s="73"/>
      <c r="D139" s="74"/>
      <c r="E139" s="75"/>
      <c r="F139" s="75"/>
      <c r="G139" s="75"/>
      <c r="H139" s="72"/>
      <c r="I139" s="73"/>
      <c r="J139" s="74"/>
      <c r="K139" s="72"/>
      <c r="L139" s="75"/>
      <c r="M139" s="75"/>
      <c r="N139" s="72"/>
      <c r="O139" s="75"/>
      <c r="P139" s="75"/>
      <c r="Q139" s="72"/>
      <c r="R139" s="73"/>
      <c r="S139" s="74"/>
      <c r="T139" s="75"/>
      <c r="U139" s="75"/>
      <c r="V139" s="75"/>
      <c r="W139" s="72"/>
      <c r="X139" s="73"/>
      <c r="Y139" s="74"/>
      <c r="Z139" s="78"/>
      <c r="AA139" s="78"/>
      <c r="AB139" s="77"/>
    </row>
    <row r="140" spans="1:28" s="1" customFormat="1" x14ac:dyDescent="0.25">
      <c r="A140" s="63" t="s">
        <v>124</v>
      </c>
      <c r="B140" s="56">
        <v>25</v>
      </c>
      <c r="C140" s="64">
        <v>9</v>
      </c>
      <c r="D140" s="65">
        <v>34</v>
      </c>
      <c r="E140" s="63">
        <v>3</v>
      </c>
      <c r="F140" s="63">
        <v>2</v>
      </c>
      <c r="G140" s="88">
        <v>5</v>
      </c>
      <c r="H140" s="56"/>
      <c r="I140" s="64"/>
      <c r="J140" s="87"/>
      <c r="K140" s="56"/>
      <c r="L140" s="63"/>
      <c r="M140" s="88"/>
      <c r="N140" s="56">
        <v>2</v>
      </c>
      <c r="O140" s="63"/>
      <c r="P140" s="88">
        <v>2</v>
      </c>
      <c r="Q140" s="56"/>
      <c r="R140" s="64"/>
      <c r="S140" s="65"/>
      <c r="T140" s="63"/>
      <c r="U140" s="63"/>
      <c r="V140" s="88"/>
      <c r="W140" s="56">
        <v>2</v>
      </c>
      <c r="X140" s="64">
        <v>1</v>
      </c>
      <c r="Y140" s="65">
        <v>3</v>
      </c>
      <c r="Z140" s="95">
        <f t="shared" ref="Z140" si="92">B140+E140+H140+K140+N140+Q140+T140+W140</f>
        <v>32</v>
      </c>
      <c r="AA140" s="95">
        <f t="shared" ref="AA140" si="93">C140+F140+I140+L140+O140+R140+U140+X140</f>
        <v>12</v>
      </c>
      <c r="AB140" s="68">
        <f>D140+G140+J140+M140+P140+S140+V140+Y140</f>
        <v>44</v>
      </c>
    </row>
    <row r="141" spans="1:28" x14ac:dyDescent="0.25">
      <c r="A141" s="64"/>
      <c r="B141" s="72"/>
      <c r="C141" s="73"/>
      <c r="D141" s="74"/>
      <c r="E141" s="73"/>
      <c r="F141" s="73"/>
      <c r="G141" s="73"/>
      <c r="H141" s="72"/>
      <c r="I141" s="73"/>
      <c r="J141" s="74"/>
      <c r="K141" s="72"/>
      <c r="L141" s="73"/>
      <c r="M141" s="73"/>
      <c r="N141" s="72"/>
      <c r="O141" s="73"/>
      <c r="P141" s="73"/>
      <c r="Q141" s="72"/>
      <c r="R141" s="73"/>
      <c r="S141" s="74"/>
      <c r="T141" s="73"/>
      <c r="U141" s="73"/>
      <c r="V141" s="73"/>
      <c r="W141" s="72"/>
      <c r="X141" s="73"/>
      <c r="Y141" s="74"/>
      <c r="Z141" s="76"/>
      <c r="AA141" s="76"/>
      <c r="AB141" s="77"/>
    </row>
    <row r="142" spans="1:28" s="1" customFormat="1" x14ac:dyDescent="0.25">
      <c r="A142" s="63" t="s">
        <v>127</v>
      </c>
      <c r="B142" s="56">
        <v>3</v>
      </c>
      <c r="C142" s="64">
        <v>13</v>
      </c>
      <c r="D142" s="65">
        <v>16</v>
      </c>
      <c r="E142" s="63"/>
      <c r="F142" s="63"/>
      <c r="G142" s="88"/>
      <c r="H142" s="56"/>
      <c r="I142" s="64"/>
      <c r="J142" s="87"/>
      <c r="K142" s="56"/>
      <c r="L142" s="63"/>
      <c r="M142" s="88"/>
      <c r="N142" s="56"/>
      <c r="O142" s="63"/>
      <c r="P142" s="88"/>
      <c r="Q142" s="56"/>
      <c r="R142" s="64"/>
      <c r="S142" s="65"/>
      <c r="T142" s="63"/>
      <c r="U142" s="63"/>
      <c r="V142" s="88"/>
      <c r="W142" s="56"/>
      <c r="X142" s="64">
        <v>1</v>
      </c>
      <c r="Y142" s="65">
        <v>1</v>
      </c>
      <c r="Z142" s="95">
        <f t="shared" ref="Z142" si="94">B142+E142+H142+K142+N142+Q142+T142+W142</f>
        <v>3</v>
      </c>
      <c r="AA142" s="95">
        <f t="shared" ref="AA142" si="95">C142+F142+I142+L142+O142+R142+U142+X142</f>
        <v>14</v>
      </c>
      <c r="AB142" s="68">
        <f>D142+G142+J142+M142+P142+S142+V142+Y142</f>
        <v>17</v>
      </c>
    </row>
    <row r="143" spans="1:28" ht="13.8" thickBot="1" x14ac:dyDescent="0.3">
      <c r="A143" s="57"/>
      <c r="B143" s="72"/>
      <c r="C143" s="73"/>
      <c r="D143" s="74"/>
      <c r="E143" s="75"/>
      <c r="F143" s="75"/>
      <c r="G143" s="75"/>
      <c r="H143" s="72"/>
      <c r="I143" s="73"/>
      <c r="J143" s="74"/>
      <c r="K143" s="72"/>
      <c r="L143" s="75"/>
      <c r="M143" s="75"/>
      <c r="N143" s="72"/>
      <c r="O143" s="75"/>
      <c r="P143" s="75"/>
      <c r="Q143" s="72"/>
      <c r="R143" s="73"/>
      <c r="S143" s="74"/>
      <c r="T143" s="75"/>
      <c r="U143" s="75"/>
      <c r="V143" s="75"/>
      <c r="W143" s="72"/>
      <c r="X143" s="73"/>
      <c r="Y143" s="74"/>
      <c r="Z143" s="78"/>
      <c r="AA143" s="78"/>
      <c r="AB143" s="77"/>
    </row>
    <row r="144" spans="1:28" s="1" customFormat="1" ht="13.8" thickBot="1" x14ac:dyDescent="0.3">
      <c r="A144" s="116" t="s">
        <v>12</v>
      </c>
      <c r="B144" s="113">
        <f t="shared" ref="B144:Y144" si="96">SUBTOTAL(9,B123:B143)</f>
        <v>155</v>
      </c>
      <c r="C144" s="114">
        <f t="shared" si="96"/>
        <v>207</v>
      </c>
      <c r="D144" s="117">
        <f t="shared" si="96"/>
        <v>362</v>
      </c>
      <c r="E144" s="114">
        <f t="shared" si="96"/>
        <v>11</v>
      </c>
      <c r="F144" s="114">
        <f t="shared" si="96"/>
        <v>12</v>
      </c>
      <c r="G144" s="117">
        <f t="shared" si="96"/>
        <v>23</v>
      </c>
      <c r="H144" s="113">
        <f t="shared" si="96"/>
        <v>5</v>
      </c>
      <c r="I144" s="114">
        <f t="shared" si="96"/>
        <v>1</v>
      </c>
      <c r="J144" s="117">
        <f t="shared" si="96"/>
        <v>6</v>
      </c>
      <c r="K144" s="113">
        <f t="shared" si="96"/>
        <v>10</v>
      </c>
      <c r="L144" s="114">
        <f t="shared" si="96"/>
        <v>8</v>
      </c>
      <c r="M144" s="114">
        <f t="shared" si="96"/>
        <v>18</v>
      </c>
      <c r="N144" s="113">
        <f t="shared" si="96"/>
        <v>7</v>
      </c>
      <c r="O144" s="114">
        <f t="shared" si="96"/>
        <v>4</v>
      </c>
      <c r="P144" s="114">
        <f t="shared" si="96"/>
        <v>11</v>
      </c>
      <c r="Q144" s="113">
        <f t="shared" si="96"/>
        <v>0</v>
      </c>
      <c r="R144" s="114">
        <f t="shared" si="96"/>
        <v>0</v>
      </c>
      <c r="S144" s="117">
        <f t="shared" si="96"/>
        <v>0</v>
      </c>
      <c r="T144" s="114">
        <f t="shared" si="96"/>
        <v>1</v>
      </c>
      <c r="U144" s="114">
        <f t="shared" si="96"/>
        <v>3</v>
      </c>
      <c r="V144" s="117">
        <f t="shared" si="96"/>
        <v>4</v>
      </c>
      <c r="W144" s="113">
        <f t="shared" si="96"/>
        <v>7</v>
      </c>
      <c r="X144" s="114">
        <f t="shared" si="96"/>
        <v>9</v>
      </c>
      <c r="Y144" s="117">
        <f t="shared" si="96"/>
        <v>16</v>
      </c>
      <c r="Z144" s="118">
        <f>Z142+Z140+Z138+Z136+Z134+Z132+Z130+Z126</f>
        <v>196</v>
      </c>
      <c r="AA144" s="118">
        <f>AA142+AA140+AA138+AA136+AA134+AA132+AA130+AA126</f>
        <v>244</v>
      </c>
      <c r="AB144" s="115">
        <f>AB142+AB140+AB138+AB136+AB134+AB132+AB130+AB126</f>
        <v>440</v>
      </c>
    </row>
    <row r="145" spans="1:28" s="5" customFormat="1" ht="13.8" thickBot="1" x14ac:dyDescent="0.3">
      <c r="A145" s="7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119"/>
      <c r="AA145" s="119"/>
      <c r="AB145" s="120"/>
    </row>
    <row r="146" spans="1:28" s="1" customFormat="1" ht="13.8" thickBot="1" x14ac:dyDescent="0.3">
      <c r="A146" s="160" t="s">
        <v>11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2"/>
    </row>
    <row r="147" spans="1:28" x14ac:dyDescent="0.25">
      <c r="A147" s="57"/>
      <c r="B147" s="72"/>
      <c r="C147" s="73"/>
      <c r="D147" s="74"/>
      <c r="E147" s="75"/>
      <c r="F147" s="75"/>
      <c r="G147" s="75"/>
      <c r="H147" s="72"/>
      <c r="I147" s="73"/>
      <c r="J147" s="74"/>
      <c r="K147" s="72"/>
      <c r="L147" s="75"/>
      <c r="M147" s="75"/>
      <c r="N147" s="72"/>
      <c r="O147" s="75"/>
      <c r="P147" s="75"/>
      <c r="Q147" s="72"/>
      <c r="R147" s="73"/>
      <c r="S147" s="74"/>
      <c r="T147" s="75"/>
      <c r="U147" s="75"/>
      <c r="V147" s="75"/>
      <c r="W147" s="72"/>
      <c r="X147" s="73"/>
      <c r="Y147" s="74"/>
      <c r="Z147" s="78"/>
      <c r="AA147" s="78"/>
      <c r="AB147" s="77"/>
    </row>
    <row r="148" spans="1:28" s="6" customFormat="1" x14ac:dyDescent="0.25">
      <c r="A148" s="63" t="s">
        <v>129</v>
      </c>
      <c r="B148" s="56">
        <v>100</v>
      </c>
      <c r="C148" s="64">
        <v>13</v>
      </c>
      <c r="D148" s="65">
        <v>113</v>
      </c>
      <c r="E148" s="63">
        <v>10</v>
      </c>
      <c r="F148" s="63">
        <v>1</v>
      </c>
      <c r="G148" s="88">
        <v>11</v>
      </c>
      <c r="H148" s="56"/>
      <c r="I148" s="64"/>
      <c r="J148" s="88"/>
      <c r="K148" s="56">
        <v>6</v>
      </c>
      <c r="L148" s="63">
        <v>2</v>
      </c>
      <c r="M148" s="88">
        <v>8</v>
      </c>
      <c r="N148" s="56">
        <v>1</v>
      </c>
      <c r="O148" s="63"/>
      <c r="P148" s="88">
        <v>1</v>
      </c>
      <c r="Q148" s="56"/>
      <c r="R148" s="64"/>
      <c r="S148" s="65"/>
      <c r="T148" s="63"/>
      <c r="U148" s="63"/>
      <c r="V148" s="65"/>
      <c r="W148" s="56">
        <v>3</v>
      </c>
      <c r="X148" s="64">
        <v>1</v>
      </c>
      <c r="Y148" s="65">
        <v>4</v>
      </c>
      <c r="Z148" s="95">
        <f t="shared" ref="Z148" si="97">B148+E148+H148+K148+N148+Q148+T148+W148</f>
        <v>120</v>
      </c>
      <c r="AA148" s="95">
        <f t="shared" ref="AA148" si="98">C148+F148+I148+L148+O148+R148+U148+X148</f>
        <v>17</v>
      </c>
      <c r="AB148" s="68">
        <f t="shared" ref="AB148" si="99">D148+G148+J148+M148+P148+S148+V148+Y148</f>
        <v>137</v>
      </c>
    </row>
    <row r="149" spans="1:28" x14ac:dyDescent="0.25">
      <c r="A149" s="57"/>
      <c r="B149" s="72"/>
      <c r="C149" s="73"/>
      <c r="D149" s="74"/>
      <c r="E149" s="75"/>
      <c r="F149" s="75"/>
      <c r="G149" s="75"/>
      <c r="H149" s="72"/>
      <c r="I149" s="73"/>
      <c r="J149" s="74"/>
      <c r="K149" s="72"/>
      <c r="L149" s="75"/>
      <c r="M149" s="75"/>
      <c r="N149" s="72"/>
      <c r="O149" s="75"/>
      <c r="P149" s="75"/>
      <c r="Q149" s="72"/>
      <c r="R149" s="73"/>
      <c r="S149" s="74"/>
      <c r="T149" s="75"/>
      <c r="U149" s="75"/>
      <c r="V149" s="75"/>
      <c r="W149" s="72"/>
      <c r="X149" s="73"/>
      <c r="Y149" s="74"/>
      <c r="Z149" s="78"/>
      <c r="AA149" s="78"/>
      <c r="AB149" s="77"/>
    </row>
    <row r="150" spans="1:28" s="1" customFormat="1" x14ac:dyDescent="0.25">
      <c r="A150" s="63" t="s">
        <v>128</v>
      </c>
      <c r="B150" s="56">
        <v>130</v>
      </c>
      <c r="C150" s="64">
        <v>10</v>
      </c>
      <c r="D150" s="65">
        <v>140</v>
      </c>
      <c r="E150" s="63">
        <v>2</v>
      </c>
      <c r="F150" s="63"/>
      <c r="G150" s="88">
        <v>2</v>
      </c>
      <c r="H150" s="56"/>
      <c r="I150" s="64"/>
      <c r="J150" s="65"/>
      <c r="K150" s="56">
        <v>1</v>
      </c>
      <c r="L150" s="63"/>
      <c r="M150" s="88">
        <v>1</v>
      </c>
      <c r="N150" s="56">
        <v>1</v>
      </c>
      <c r="O150" s="63"/>
      <c r="P150" s="88">
        <v>1</v>
      </c>
      <c r="Q150" s="56"/>
      <c r="R150" s="64"/>
      <c r="S150" s="65"/>
      <c r="T150" s="63">
        <v>1</v>
      </c>
      <c r="U150" s="63"/>
      <c r="V150" s="88">
        <v>1</v>
      </c>
      <c r="W150" s="56">
        <v>4</v>
      </c>
      <c r="X150" s="64">
        <v>1</v>
      </c>
      <c r="Y150" s="65">
        <v>5</v>
      </c>
      <c r="Z150" s="95">
        <f t="shared" ref="Z150" si="100">B150+E150+H150+K150+N150+Q150+T150+W150</f>
        <v>139</v>
      </c>
      <c r="AA150" s="95">
        <f t="shared" ref="AA150" si="101">C150+F150+I150+L150+O150+R150+U150+X150</f>
        <v>11</v>
      </c>
      <c r="AB150" s="68">
        <f>D150+G150+J150+M150+P150+S150+V150+Y150</f>
        <v>150</v>
      </c>
    </row>
    <row r="151" spans="1:28" s="1" customFormat="1" ht="13.8" thickBot="1" x14ac:dyDescent="0.3">
      <c r="A151" s="57"/>
      <c r="B151" s="56"/>
      <c r="C151" s="64"/>
      <c r="D151" s="92"/>
      <c r="E151" s="63"/>
      <c r="F151" s="63"/>
      <c r="G151" s="63"/>
      <c r="H151" s="56"/>
      <c r="I151" s="64"/>
      <c r="J151" s="92"/>
      <c r="K151" s="56"/>
      <c r="L151" s="63"/>
      <c r="M151" s="63"/>
      <c r="N151" s="56"/>
      <c r="O151" s="63"/>
      <c r="P151" s="63"/>
      <c r="Q151" s="56"/>
      <c r="R151" s="64"/>
      <c r="S151" s="92"/>
      <c r="T151" s="63"/>
      <c r="U151" s="63"/>
      <c r="V151" s="63"/>
      <c r="W151" s="56"/>
      <c r="X151" s="64"/>
      <c r="Y151" s="92"/>
      <c r="Z151" s="121"/>
      <c r="AA151" s="121"/>
      <c r="AB151" s="94"/>
    </row>
    <row r="152" spans="1:28" s="1" customFormat="1" ht="13.8" thickBot="1" x14ac:dyDescent="0.3">
      <c r="A152" s="122" t="s">
        <v>10</v>
      </c>
      <c r="B152" s="123">
        <f>B150+B148</f>
        <v>230</v>
      </c>
      <c r="C152" s="122">
        <f t="shared" ref="C152:AB152" si="102">C150+C148</f>
        <v>23</v>
      </c>
      <c r="D152" s="122">
        <f t="shared" si="102"/>
        <v>253</v>
      </c>
      <c r="E152" s="123">
        <f t="shared" si="102"/>
        <v>12</v>
      </c>
      <c r="F152" s="122">
        <f t="shared" si="102"/>
        <v>1</v>
      </c>
      <c r="G152" s="122">
        <f t="shared" si="102"/>
        <v>13</v>
      </c>
      <c r="H152" s="123">
        <f t="shared" si="102"/>
        <v>0</v>
      </c>
      <c r="I152" s="122">
        <f t="shared" si="102"/>
        <v>0</v>
      </c>
      <c r="J152" s="122">
        <f t="shared" si="102"/>
        <v>0</v>
      </c>
      <c r="K152" s="123">
        <f t="shared" si="102"/>
        <v>7</v>
      </c>
      <c r="L152" s="122">
        <f t="shared" si="102"/>
        <v>2</v>
      </c>
      <c r="M152" s="122">
        <f t="shared" si="102"/>
        <v>9</v>
      </c>
      <c r="N152" s="123">
        <f t="shared" si="102"/>
        <v>2</v>
      </c>
      <c r="O152" s="122">
        <f t="shared" si="102"/>
        <v>0</v>
      </c>
      <c r="P152" s="122">
        <f t="shared" si="102"/>
        <v>2</v>
      </c>
      <c r="Q152" s="123">
        <f t="shared" si="102"/>
        <v>0</v>
      </c>
      <c r="R152" s="122">
        <f t="shared" si="102"/>
        <v>0</v>
      </c>
      <c r="S152" s="122">
        <f t="shared" si="102"/>
        <v>0</v>
      </c>
      <c r="T152" s="123">
        <f t="shared" si="102"/>
        <v>1</v>
      </c>
      <c r="U152" s="122">
        <f t="shared" si="102"/>
        <v>0</v>
      </c>
      <c r="V152" s="122">
        <f t="shared" si="102"/>
        <v>1</v>
      </c>
      <c r="W152" s="123">
        <f t="shared" si="102"/>
        <v>7</v>
      </c>
      <c r="X152" s="122">
        <f t="shared" si="102"/>
        <v>2</v>
      </c>
      <c r="Y152" s="122">
        <f t="shared" si="102"/>
        <v>9</v>
      </c>
      <c r="Z152" s="124">
        <f t="shared" si="102"/>
        <v>259</v>
      </c>
      <c r="AA152" s="122">
        <f t="shared" si="102"/>
        <v>28</v>
      </c>
      <c r="AB152" s="125">
        <f t="shared" si="102"/>
        <v>287</v>
      </c>
    </row>
    <row r="153" spans="1:28" s="5" customFormat="1" ht="13.8" thickBot="1" x14ac:dyDescent="0.3">
      <c r="A153" s="79"/>
      <c r="B153" s="126"/>
      <c r="C153" s="119"/>
      <c r="D153" s="120"/>
      <c r="E153" s="69"/>
      <c r="F153" s="119"/>
      <c r="G153" s="119"/>
      <c r="H153" s="79"/>
      <c r="I153" s="119"/>
      <c r="J153" s="119"/>
      <c r="K153" s="79"/>
      <c r="L153" s="119"/>
      <c r="M153" s="119"/>
      <c r="N153" s="79"/>
      <c r="O153" s="119"/>
      <c r="P153" s="119"/>
      <c r="Q153" s="79"/>
      <c r="R153" s="119"/>
      <c r="S153" s="120"/>
      <c r="T153" s="69"/>
      <c r="U153" s="119"/>
      <c r="V153" s="119"/>
      <c r="W153" s="79"/>
      <c r="X153" s="119"/>
      <c r="Y153" s="120"/>
      <c r="Z153" s="119"/>
      <c r="AA153" s="119"/>
      <c r="AB153" s="120"/>
    </row>
    <row r="154" spans="1:28" s="1" customFormat="1" ht="13.8" thickBot="1" x14ac:dyDescent="0.3">
      <c r="A154" s="183" t="s">
        <v>9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5"/>
    </row>
    <row r="155" spans="1:28" x14ac:dyDescent="0.25">
      <c r="A155" s="57"/>
      <c r="B155" s="127"/>
      <c r="C155" s="128"/>
      <c r="D155" s="129"/>
      <c r="E155" s="130"/>
      <c r="F155" s="130"/>
      <c r="G155" s="130"/>
      <c r="H155" s="127"/>
      <c r="I155" s="128"/>
      <c r="J155" s="129"/>
      <c r="K155" s="127"/>
      <c r="L155" s="130"/>
      <c r="M155" s="130"/>
      <c r="N155" s="127"/>
      <c r="O155" s="130"/>
      <c r="P155" s="130"/>
      <c r="Q155" s="127"/>
      <c r="R155" s="128"/>
      <c r="S155" s="129"/>
      <c r="T155" s="130"/>
      <c r="U155" s="130"/>
      <c r="V155" s="130"/>
      <c r="W155" s="127"/>
      <c r="X155" s="128"/>
      <c r="Y155" s="129"/>
      <c r="Z155" s="131"/>
      <c r="AA155" s="131"/>
      <c r="AB155" s="132"/>
    </row>
    <row r="156" spans="1:28" s="1" customFormat="1" x14ac:dyDescent="0.25">
      <c r="A156" s="57" t="s">
        <v>130</v>
      </c>
      <c r="B156" s="58">
        <v>6</v>
      </c>
      <c r="C156" s="59">
        <v>26</v>
      </c>
      <c r="D156" s="17">
        <v>32</v>
      </c>
      <c r="E156" s="57">
        <v>1</v>
      </c>
      <c r="F156" s="57">
        <v>2</v>
      </c>
      <c r="G156" s="60">
        <v>3</v>
      </c>
      <c r="H156" s="58"/>
      <c r="I156" s="59"/>
      <c r="J156" s="17"/>
      <c r="K156" s="58">
        <v>1</v>
      </c>
      <c r="L156" s="57">
        <v>1</v>
      </c>
      <c r="M156" s="60">
        <v>2</v>
      </c>
      <c r="N156" s="58"/>
      <c r="O156" s="57"/>
      <c r="P156" s="60"/>
      <c r="Q156" s="58"/>
      <c r="R156" s="59"/>
      <c r="S156" s="17"/>
      <c r="T156" s="57"/>
      <c r="U156" s="57"/>
      <c r="V156" s="60"/>
      <c r="W156" s="58">
        <v>1</v>
      </c>
      <c r="X156" s="59">
        <v>2</v>
      </c>
      <c r="Y156" s="17">
        <v>3</v>
      </c>
      <c r="Z156" s="83">
        <f t="shared" ref="Z156:Z159" si="103">B156+E156+H156+K156+N156+Q156+T156+W156</f>
        <v>9</v>
      </c>
      <c r="AA156" s="83">
        <f t="shared" ref="AA156:AA159" si="104">C156+F156+I156+L156+O156+R156+U156+X156</f>
        <v>31</v>
      </c>
      <c r="AB156" s="106">
        <f t="shared" ref="AB156:AB158" si="105">D156+G156+J156+M156+P156+S156+V156+Y156</f>
        <v>40</v>
      </c>
    </row>
    <row r="157" spans="1:28" s="1" customFormat="1" x14ac:dyDescent="0.25">
      <c r="A157" s="57" t="s">
        <v>131</v>
      </c>
      <c r="B157" s="58">
        <v>4</v>
      </c>
      <c r="C157" s="59">
        <v>30</v>
      </c>
      <c r="D157" s="17">
        <v>34</v>
      </c>
      <c r="E157" s="57">
        <v>2</v>
      </c>
      <c r="F157" s="57">
        <v>1</v>
      </c>
      <c r="G157" s="17">
        <v>3</v>
      </c>
      <c r="H157" s="58"/>
      <c r="I157" s="59"/>
      <c r="J157" s="17"/>
      <c r="K157" s="58"/>
      <c r="L157" s="57">
        <v>6</v>
      </c>
      <c r="M157" s="17">
        <v>6</v>
      </c>
      <c r="N157" s="58"/>
      <c r="O157" s="57">
        <v>2</v>
      </c>
      <c r="P157" s="17">
        <v>2</v>
      </c>
      <c r="Q157" s="58"/>
      <c r="R157" s="59"/>
      <c r="S157" s="17"/>
      <c r="T157" s="57">
        <v>1</v>
      </c>
      <c r="U157" s="57"/>
      <c r="V157" s="17">
        <v>1</v>
      </c>
      <c r="W157" s="58"/>
      <c r="X157" s="59">
        <v>2</v>
      </c>
      <c r="Y157" s="17">
        <v>2</v>
      </c>
      <c r="Z157" s="83">
        <f t="shared" si="103"/>
        <v>7</v>
      </c>
      <c r="AA157" s="83">
        <f t="shared" si="104"/>
        <v>41</v>
      </c>
      <c r="AB157" s="106">
        <f t="shared" si="105"/>
        <v>48</v>
      </c>
    </row>
    <row r="158" spans="1:28" s="1" customFormat="1" ht="13.8" thickBot="1" x14ac:dyDescent="0.3">
      <c r="A158" s="57" t="s">
        <v>132</v>
      </c>
      <c r="B158" s="58">
        <v>1</v>
      </c>
      <c r="C158" s="59">
        <v>11</v>
      </c>
      <c r="D158" s="17">
        <v>12</v>
      </c>
      <c r="E158" s="57"/>
      <c r="F158" s="57">
        <v>2</v>
      </c>
      <c r="G158" s="60">
        <v>2</v>
      </c>
      <c r="H158" s="58"/>
      <c r="I158" s="59"/>
      <c r="J158" s="17"/>
      <c r="K158" s="58"/>
      <c r="L158" s="57">
        <v>1</v>
      </c>
      <c r="M158" s="60">
        <v>1</v>
      </c>
      <c r="N158" s="58"/>
      <c r="O158" s="57"/>
      <c r="P158" s="60"/>
      <c r="Q158" s="58"/>
      <c r="R158" s="59"/>
      <c r="S158" s="17"/>
      <c r="T158" s="57"/>
      <c r="U158" s="57">
        <v>1</v>
      </c>
      <c r="V158" s="60">
        <v>1</v>
      </c>
      <c r="W158" s="58"/>
      <c r="X158" s="59">
        <v>3</v>
      </c>
      <c r="Y158" s="17">
        <v>3</v>
      </c>
      <c r="Z158" s="83">
        <f t="shared" si="103"/>
        <v>1</v>
      </c>
      <c r="AA158" s="83">
        <f t="shared" si="104"/>
        <v>18</v>
      </c>
      <c r="AB158" s="106">
        <f t="shared" si="105"/>
        <v>19</v>
      </c>
    </row>
    <row r="159" spans="1:28" s="1" customFormat="1" ht="13.8" thickBot="1" x14ac:dyDescent="0.3">
      <c r="A159" s="79" t="s">
        <v>8</v>
      </c>
      <c r="B159" s="15">
        <f t="shared" ref="B159:Y159" si="106">SUBTOTAL(9,B156:B158)</f>
        <v>11</v>
      </c>
      <c r="C159" s="14">
        <f t="shared" si="106"/>
        <v>67</v>
      </c>
      <c r="D159" s="16">
        <f t="shared" si="106"/>
        <v>78</v>
      </c>
      <c r="E159" s="15">
        <f t="shared" si="106"/>
        <v>3</v>
      </c>
      <c r="F159" s="14">
        <f t="shared" si="106"/>
        <v>5</v>
      </c>
      <c r="G159" s="16">
        <f t="shared" si="106"/>
        <v>8</v>
      </c>
      <c r="H159" s="15">
        <f t="shared" si="106"/>
        <v>0</v>
      </c>
      <c r="I159" s="14">
        <f t="shared" si="106"/>
        <v>0</v>
      </c>
      <c r="J159" s="16">
        <f t="shared" si="106"/>
        <v>0</v>
      </c>
      <c r="K159" s="15">
        <f t="shared" si="106"/>
        <v>1</v>
      </c>
      <c r="L159" s="14">
        <f t="shared" si="106"/>
        <v>8</v>
      </c>
      <c r="M159" s="16">
        <f t="shared" si="106"/>
        <v>9</v>
      </c>
      <c r="N159" s="15">
        <f t="shared" si="106"/>
        <v>0</v>
      </c>
      <c r="O159" s="14">
        <f t="shared" si="106"/>
        <v>2</v>
      </c>
      <c r="P159" s="16">
        <f t="shared" si="106"/>
        <v>2</v>
      </c>
      <c r="Q159" s="15">
        <f t="shared" ref="Q159:S159" si="107">SUBTOTAL(9,Q156:Q158)</f>
        <v>0</v>
      </c>
      <c r="R159" s="14">
        <f t="shared" si="107"/>
        <v>0</v>
      </c>
      <c r="S159" s="16">
        <f t="shared" si="107"/>
        <v>0</v>
      </c>
      <c r="T159" s="15">
        <f t="shared" si="106"/>
        <v>1</v>
      </c>
      <c r="U159" s="14">
        <f t="shared" si="106"/>
        <v>1</v>
      </c>
      <c r="V159" s="16">
        <f t="shared" si="106"/>
        <v>2</v>
      </c>
      <c r="W159" s="15">
        <f t="shared" si="106"/>
        <v>1</v>
      </c>
      <c r="X159" s="14">
        <f t="shared" si="106"/>
        <v>7</v>
      </c>
      <c r="Y159" s="16">
        <f t="shared" si="106"/>
        <v>8</v>
      </c>
      <c r="Z159" s="86">
        <f t="shared" si="103"/>
        <v>17</v>
      </c>
      <c r="AA159" s="70">
        <f t="shared" si="104"/>
        <v>90</v>
      </c>
      <c r="AB159" s="71">
        <f>SUBTOTAL(9,AB156:AB158)</f>
        <v>107</v>
      </c>
    </row>
    <row r="160" spans="1:28" x14ac:dyDescent="0.25">
      <c r="A160" s="64"/>
      <c r="B160" s="72"/>
      <c r="C160" s="73"/>
      <c r="D160" s="74"/>
      <c r="E160" s="73"/>
      <c r="F160" s="73"/>
      <c r="G160" s="73"/>
      <c r="H160" s="72"/>
      <c r="I160" s="73"/>
      <c r="J160" s="74"/>
      <c r="K160" s="72"/>
      <c r="L160" s="73"/>
      <c r="M160" s="73"/>
      <c r="N160" s="72"/>
      <c r="O160" s="73"/>
      <c r="P160" s="73"/>
      <c r="Q160" s="72"/>
      <c r="R160" s="73"/>
      <c r="S160" s="74"/>
      <c r="T160" s="73"/>
      <c r="U160" s="73"/>
      <c r="V160" s="73"/>
      <c r="W160" s="72"/>
      <c r="X160" s="73"/>
      <c r="Y160" s="74"/>
      <c r="Z160" s="76"/>
      <c r="AA160" s="76"/>
      <c r="AB160" s="77"/>
    </row>
    <row r="161" spans="1:28" s="6" customFormat="1" x14ac:dyDescent="0.25">
      <c r="A161" s="64" t="s">
        <v>133</v>
      </c>
      <c r="B161" s="56">
        <v>4</v>
      </c>
      <c r="C161" s="64">
        <v>40</v>
      </c>
      <c r="D161" s="65">
        <v>44</v>
      </c>
      <c r="E161" s="64"/>
      <c r="F161" s="64"/>
      <c r="G161" s="87"/>
      <c r="H161" s="56"/>
      <c r="I161" s="64"/>
      <c r="J161" s="65"/>
      <c r="K161" s="56"/>
      <c r="L161" s="64">
        <v>5</v>
      </c>
      <c r="M161" s="87">
        <v>5</v>
      </c>
      <c r="N161" s="56"/>
      <c r="O161" s="64"/>
      <c r="P161" s="87"/>
      <c r="Q161" s="56"/>
      <c r="R161" s="64"/>
      <c r="S161" s="65"/>
      <c r="T161" s="64"/>
      <c r="U161" s="64">
        <v>4</v>
      </c>
      <c r="V161" s="87">
        <v>4</v>
      </c>
      <c r="W161" s="56"/>
      <c r="X161" s="64">
        <v>2</v>
      </c>
      <c r="Y161" s="65">
        <v>2</v>
      </c>
      <c r="Z161" s="90">
        <f t="shared" ref="Z161" si="108">B161+E161+H161+K161+N161+Q161+T161+W161</f>
        <v>4</v>
      </c>
      <c r="AA161" s="90">
        <f t="shared" ref="AA161" si="109">C161+F161+I161+L161+O161+R161+U161+X161</f>
        <v>51</v>
      </c>
      <c r="AB161" s="68">
        <f>D161+G161+J161+M161+P161+S161+V161+Y161</f>
        <v>55</v>
      </c>
    </row>
    <row r="162" spans="1:28" x14ac:dyDescent="0.25">
      <c r="A162" s="64"/>
      <c r="B162" s="72"/>
      <c r="C162" s="73"/>
      <c r="D162" s="74"/>
      <c r="E162" s="73"/>
      <c r="F162" s="73"/>
      <c r="G162" s="73"/>
      <c r="H162" s="72"/>
      <c r="I162" s="73"/>
      <c r="J162" s="74"/>
      <c r="K162" s="72"/>
      <c r="L162" s="73"/>
      <c r="M162" s="73"/>
      <c r="N162" s="72"/>
      <c r="O162" s="73"/>
      <c r="P162" s="73"/>
      <c r="Q162" s="72"/>
      <c r="R162" s="73"/>
      <c r="S162" s="74"/>
      <c r="T162" s="73"/>
      <c r="U162" s="73"/>
      <c r="V162" s="73"/>
      <c r="W162" s="72"/>
      <c r="X162" s="73"/>
      <c r="Y162" s="74"/>
      <c r="Z162" s="76"/>
      <c r="AA162" s="76"/>
      <c r="AB162" s="77"/>
    </row>
    <row r="163" spans="1:28" s="1" customFormat="1" ht="13.8" thickBot="1" x14ac:dyDescent="0.3">
      <c r="A163" s="59" t="s">
        <v>135</v>
      </c>
      <c r="B163" s="58">
        <v>2</v>
      </c>
      <c r="C163" s="59">
        <v>5</v>
      </c>
      <c r="D163" s="17">
        <v>7</v>
      </c>
      <c r="E163" s="59"/>
      <c r="F163" s="59">
        <v>1</v>
      </c>
      <c r="G163" s="85">
        <v>1</v>
      </c>
      <c r="H163" s="58"/>
      <c r="I163" s="59"/>
      <c r="J163" s="17"/>
      <c r="K163" s="58"/>
      <c r="L163" s="59">
        <v>1</v>
      </c>
      <c r="M163" s="85">
        <v>1</v>
      </c>
      <c r="N163" s="58"/>
      <c r="O163" s="59"/>
      <c r="P163" s="85"/>
      <c r="Q163" s="58"/>
      <c r="R163" s="59"/>
      <c r="S163" s="17"/>
      <c r="T163" s="59">
        <v>1</v>
      </c>
      <c r="U163" s="59">
        <v>1</v>
      </c>
      <c r="V163" s="85">
        <v>2</v>
      </c>
      <c r="W163" s="58"/>
      <c r="X163" s="59"/>
      <c r="Y163" s="17"/>
      <c r="Z163" s="83">
        <f t="shared" ref="Z163:Z164" si="110">B163+E163+H163+K163+N163+Q163+T163+W163</f>
        <v>3</v>
      </c>
      <c r="AA163" s="83">
        <f t="shared" ref="AA163:AA164" si="111">C163+F163+I163+L163+O163+R163+U163+X163</f>
        <v>8</v>
      </c>
      <c r="AB163" s="106">
        <f t="shared" ref="AB163" si="112">D163+G163+J163+M163+P163+S163+V163+Y163</f>
        <v>11</v>
      </c>
    </row>
    <row r="164" spans="1:28" s="1" customFormat="1" ht="13.8" thickBot="1" x14ac:dyDescent="0.3">
      <c r="A164" s="69" t="s">
        <v>7</v>
      </c>
      <c r="B164" s="15">
        <f t="shared" ref="B164:Y164" si="113">SUBTOTAL(9,B163:B163)</f>
        <v>2</v>
      </c>
      <c r="C164" s="14">
        <f t="shared" si="113"/>
        <v>5</v>
      </c>
      <c r="D164" s="16">
        <f t="shared" si="113"/>
        <v>7</v>
      </c>
      <c r="E164" s="14">
        <f t="shared" si="113"/>
        <v>0</v>
      </c>
      <c r="F164" s="14">
        <f t="shared" si="113"/>
        <v>1</v>
      </c>
      <c r="G164" s="14">
        <f t="shared" si="113"/>
        <v>1</v>
      </c>
      <c r="H164" s="15">
        <f t="shared" si="113"/>
        <v>0</v>
      </c>
      <c r="I164" s="14">
        <f t="shared" si="113"/>
        <v>0</v>
      </c>
      <c r="J164" s="16">
        <f t="shared" si="113"/>
        <v>0</v>
      </c>
      <c r="K164" s="15">
        <f t="shared" si="113"/>
        <v>0</v>
      </c>
      <c r="L164" s="14">
        <f t="shared" si="113"/>
        <v>1</v>
      </c>
      <c r="M164" s="14">
        <f t="shared" si="113"/>
        <v>1</v>
      </c>
      <c r="N164" s="15">
        <f t="shared" si="113"/>
        <v>0</v>
      </c>
      <c r="O164" s="14">
        <f t="shared" si="113"/>
        <v>0</v>
      </c>
      <c r="P164" s="14">
        <f t="shared" si="113"/>
        <v>0</v>
      </c>
      <c r="Q164" s="15">
        <f t="shared" si="113"/>
        <v>0</v>
      </c>
      <c r="R164" s="14">
        <f t="shared" si="113"/>
        <v>0</v>
      </c>
      <c r="S164" s="16">
        <f t="shared" si="113"/>
        <v>0</v>
      </c>
      <c r="T164" s="14">
        <f t="shared" si="113"/>
        <v>1</v>
      </c>
      <c r="U164" s="14">
        <f t="shared" si="113"/>
        <v>1</v>
      </c>
      <c r="V164" s="14">
        <f t="shared" si="113"/>
        <v>2</v>
      </c>
      <c r="W164" s="15">
        <f t="shared" si="113"/>
        <v>0</v>
      </c>
      <c r="X164" s="14">
        <f t="shared" si="113"/>
        <v>0</v>
      </c>
      <c r="Y164" s="16">
        <f t="shared" si="113"/>
        <v>0</v>
      </c>
      <c r="Z164" s="70">
        <f t="shared" si="110"/>
        <v>3</v>
      </c>
      <c r="AA164" s="70">
        <f t="shared" si="111"/>
        <v>8</v>
      </c>
      <c r="AB164" s="71">
        <f>SUBTOTAL(9,AB163:AB163)</f>
        <v>11</v>
      </c>
    </row>
    <row r="165" spans="1:28" x14ac:dyDescent="0.25">
      <c r="A165" s="64"/>
      <c r="B165" s="72"/>
      <c r="C165" s="73"/>
      <c r="D165" s="74"/>
      <c r="E165" s="73"/>
      <c r="F165" s="73"/>
      <c r="G165" s="73"/>
      <c r="H165" s="72"/>
      <c r="I165" s="73"/>
      <c r="J165" s="74"/>
      <c r="K165" s="72"/>
      <c r="L165" s="73"/>
      <c r="M165" s="73"/>
      <c r="N165" s="72"/>
      <c r="O165" s="73"/>
      <c r="P165" s="73"/>
      <c r="Q165" s="72"/>
      <c r="R165" s="73"/>
      <c r="S165" s="74"/>
      <c r="T165" s="73"/>
      <c r="U165" s="73"/>
      <c r="V165" s="73"/>
      <c r="W165" s="72"/>
      <c r="X165" s="73"/>
      <c r="Y165" s="74"/>
      <c r="Z165" s="76"/>
      <c r="AA165" s="76"/>
      <c r="AB165" s="77"/>
    </row>
    <row r="166" spans="1:28" s="6" customFormat="1" x14ac:dyDescent="0.25">
      <c r="A166" s="64" t="s">
        <v>134</v>
      </c>
      <c r="B166" s="56">
        <v>9</v>
      </c>
      <c r="C166" s="64">
        <v>46</v>
      </c>
      <c r="D166" s="65">
        <v>55</v>
      </c>
      <c r="E166" s="64"/>
      <c r="F166" s="64">
        <v>1</v>
      </c>
      <c r="G166" s="87">
        <v>1</v>
      </c>
      <c r="H166" s="56"/>
      <c r="I166" s="64"/>
      <c r="J166" s="65"/>
      <c r="K166" s="56"/>
      <c r="L166" s="64">
        <v>4</v>
      </c>
      <c r="M166" s="87">
        <v>4</v>
      </c>
      <c r="N166" s="56"/>
      <c r="O166" s="64"/>
      <c r="P166" s="87"/>
      <c r="Q166" s="56"/>
      <c r="R166" s="64"/>
      <c r="S166" s="65"/>
      <c r="T166" s="64">
        <v>3</v>
      </c>
      <c r="U166" s="64">
        <v>2</v>
      </c>
      <c r="V166" s="87">
        <v>5</v>
      </c>
      <c r="W166" s="56"/>
      <c r="X166" s="64">
        <v>3</v>
      </c>
      <c r="Y166" s="65">
        <v>3</v>
      </c>
      <c r="Z166" s="90">
        <f t="shared" ref="Z166" si="114">B166+E166+H166+K166+N166+Q166+T166+W166</f>
        <v>12</v>
      </c>
      <c r="AA166" s="90">
        <f t="shared" ref="AA166" si="115">C166+F166+I166+L166+O166+R166+U166+X166</f>
        <v>56</v>
      </c>
      <c r="AB166" s="68">
        <f>D166+G166+J166+M166+P166+S166+V166+Y166</f>
        <v>68</v>
      </c>
    </row>
    <row r="167" spans="1:28" x14ac:dyDescent="0.25">
      <c r="A167" s="57"/>
      <c r="B167" s="72"/>
      <c r="C167" s="73"/>
      <c r="D167" s="74"/>
      <c r="E167" s="75"/>
      <c r="F167" s="75"/>
      <c r="G167" s="75"/>
      <c r="H167" s="72"/>
      <c r="I167" s="73"/>
      <c r="J167" s="74"/>
      <c r="K167" s="72"/>
      <c r="L167" s="75"/>
      <c r="M167" s="75"/>
      <c r="N167" s="72"/>
      <c r="O167" s="73"/>
      <c r="P167" s="75"/>
      <c r="Q167" s="72"/>
      <c r="R167" s="73"/>
      <c r="S167" s="74"/>
      <c r="T167" s="75"/>
      <c r="U167" s="75"/>
      <c r="V167" s="75"/>
      <c r="W167" s="72"/>
      <c r="X167" s="73"/>
      <c r="Y167" s="74"/>
      <c r="Z167" s="78"/>
      <c r="AA167" s="78"/>
      <c r="AB167" s="77"/>
    </row>
    <row r="168" spans="1:28" x14ac:dyDescent="0.25">
      <c r="A168" s="64" t="s">
        <v>6</v>
      </c>
      <c r="B168" s="72"/>
      <c r="C168" s="73"/>
      <c r="D168" s="74"/>
      <c r="E168" s="73"/>
      <c r="F168" s="73"/>
      <c r="G168" s="73"/>
      <c r="H168" s="72"/>
      <c r="I168" s="73"/>
      <c r="J168" s="74"/>
      <c r="K168" s="73"/>
      <c r="L168" s="73"/>
      <c r="M168" s="73"/>
      <c r="N168" s="72"/>
      <c r="O168" s="73"/>
      <c r="P168" s="73"/>
      <c r="Q168" s="72"/>
      <c r="R168" s="73"/>
      <c r="S168" s="74"/>
      <c r="T168" s="73"/>
      <c r="U168" s="73"/>
      <c r="V168" s="73"/>
      <c r="W168" s="72"/>
      <c r="X168" s="73"/>
      <c r="Y168" s="74"/>
      <c r="Z168" s="133"/>
      <c r="AA168" s="76"/>
      <c r="AB168" s="77"/>
    </row>
    <row r="169" spans="1:28" s="1" customFormat="1" x14ac:dyDescent="0.25">
      <c r="A169" s="59" t="s">
        <v>136</v>
      </c>
      <c r="B169" s="59"/>
      <c r="C169" s="59">
        <v>1</v>
      </c>
      <c r="D169" s="17">
        <v>1</v>
      </c>
      <c r="E169" s="59"/>
      <c r="F169" s="59"/>
      <c r="G169" s="85"/>
      <c r="H169" s="58"/>
      <c r="I169" s="59"/>
      <c r="J169" s="17"/>
      <c r="K169" s="58"/>
      <c r="L169" s="59"/>
      <c r="M169" s="85"/>
      <c r="N169" s="58"/>
      <c r="O169" s="59"/>
      <c r="P169" s="17"/>
      <c r="Q169" s="58"/>
      <c r="R169" s="59"/>
      <c r="S169" s="17"/>
      <c r="T169" s="59"/>
      <c r="U169" s="59"/>
      <c r="V169" s="85"/>
      <c r="W169" s="58"/>
      <c r="X169" s="59"/>
      <c r="Y169" s="17"/>
      <c r="Z169" s="84">
        <f>B169+E169+H169+K169+N169+Q169+T169+W169</f>
        <v>0</v>
      </c>
      <c r="AA169" s="61">
        <f t="shared" ref="AA169:AA173" si="116">C169+F169+I169+L169+O169+R169+U169+X169</f>
        <v>1</v>
      </c>
      <c r="AB169" s="106">
        <f>D169+G169+J169+M169+P169+S169+V169+Y169</f>
        <v>1</v>
      </c>
    </row>
    <row r="170" spans="1:28" s="1" customFormat="1" x14ac:dyDescent="0.25">
      <c r="A170" s="59" t="s">
        <v>137</v>
      </c>
      <c r="B170" s="59">
        <v>5</v>
      </c>
      <c r="C170" s="59">
        <v>4</v>
      </c>
      <c r="D170" s="17">
        <v>9</v>
      </c>
      <c r="E170" s="59"/>
      <c r="F170" s="59"/>
      <c r="G170" s="85"/>
      <c r="H170" s="58"/>
      <c r="I170" s="59"/>
      <c r="J170" s="17"/>
      <c r="K170" s="59"/>
      <c r="L170" s="59">
        <v>1</v>
      </c>
      <c r="M170" s="85">
        <v>1</v>
      </c>
      <c r="N170" s="58"/>
      <c r="O170" s="59"/>
      <c r="P170" s="17"/>
      <c r="Q170" s="58"/>
      <c r="R170" s="59"/>
      <c r="S170" s="17"/>
      <c r="T170" s="59"/>
      <c r="U170" s="59"/>
      <c r="V170" s="85"/>
      <c r="W170" s="58"/>
      <c r="X170" s="59"/>
      <c r="Y170" s="17"/>
      <c r="Z170" s="84">
        <f>B170+E170+H170+K170+N170+Q170+T170+W170</f>
        <v>5</v>
      </c>
      <c r="AA170" s="61">
        <f t="shared" ref="AA170" si="117">C170+F170+I170+L170+O170+R170+U170+X170</f>
        <v>5</v>
      </c>
      <c r="AB170" s="106">
        <f>D170+G170+J170+M170+P170+S170+V170+Y170</f>
        <v>10</v>
      </c>
    </row>
    <row r="171" spans="1:28" s="1" customFormat="1" x14ac:dyDescent="0.25">
      <c r="A171" s="59" t="s">
        <v>138</v>
      </c>
      <c r="B171" s="59">
        <v>2</v>
      </c>
      <c r="C171" s="59">
        <v>1</v>
      </c>
      <c r="D171" s="17">
        <v>3</v>
      </c>
      <c r="E171" s="59">
        <v>1</v>
      </c>
      <c r="F171" s="59"/>
      <c r="G171" s="85">
        <v>1</v>
      </c>
      <c r="H171" s="58"/>
      <c r="I171" s="59"/>
      <c r="J171" s="17"/>
      <c r="K171" s="59">
        <v>1</v>
      </c>
      <c r="L171" s="59"/>
      <c r="M171" s="85">
        <v>1</v>
      </c>
      <c r="N171" s="58"/>
      <c r="O171" s="59"/>
      <c r="P171" s="17"/>
      <c r="Q171" s="58"/>
      <c r="R171" s="59"/>
      <c r="S171" s="17"/>
      <c r="T171" s="59"/>
      <c r="U171" s="59"/>
      <c r="V171" s="85"/>
      <c r="W171" s="58"/>
      <c r="X171" s="59"/>
      <c r="Y171" s="17"/>
      <c r="Z171" s="84">
        <f t="shared" ref="Z171:Z173" si="118">B171+E171+H171+K171+N171+Q171+T171+W171</f>
        <v>4</v>
      </c>
      <c r="AA171" s="61">
        <f t="shared" si="116"/>
        <v>1</v>
      </c>
      <c r="AB171" s="106">
        <f t="shared" ref="AB171:AB172" si="119">D171+G171+J171+M171+P171+S171+V171+Y171</f>
        <v>5</v>
      </c>
    </row>
    <row r="172" spans="1:28" s="1" customFormat="1" ht="13.8" thickBot="1" x14ac:dyDescent="0.3">
      <c r="A172" s="59" t="s">
        <v>139</v>
      </c>
      <c r="B172" s="59"/>
      <c r="C172" s="59">
        <v>2</v>
      </c>
      <c r="D172" s="17">
        <v>2</v>
      </c>
      <c r="E172" s="59"/>
      <c r="F172" s="59"/>
      <c r="G172" s="85"/>
      <c r="H172" s="58"/>
      <c r="I172" s="59"/>
      <c r="J172" s="17"/>
      <c r="K172" s="59"/>
      <c r="L172" s="59"/>
      <c r="M172" s="85"/>
      <c r="N172" s="157"/>
      <c r="O172" s="158"/>
      <c r="P172" s="85"/>
      <c r="Q172" s="58"/>
      <c r="R172" s="59"/>
      <c r="S172" s="17"/>
      <c r="T172" s="59"/>
      <c r="U172" s="59"/>
      <c r="V172" s="85"/>
      <c r="W172" s="58"/>
      <c r="X172" s="59"/>
      <c r="Y172" s="17"/>
      <c r="Z172" s="84">
        <f t="shared" si="118"/>
        <v>0</v>
      </c>
      <c r="AA172" s="61">
        <f t="shared" si="116"/>
        <v>2</v>
      </c>
      <c r="AB172" s="106">
        <f t="shared" si="119"/>
        <v>2</v>
      </c>
    </row>
    <row r="173" spans="1:28" s="1" customFormat="1" ht="13.8" thickBot="1" x14ac:dyDescent="0.3">
      <c r="A173" s="69" t="s">
        <v>5</v>
      </c>
      <c r="B173" s="14">
        <f t="shared" ref="B173:Y173" si="120">SUBTOTAL(9,B169:B172)</f>
        <v>7</v>
      </c>
      <c r="C173" s="14">
        <f t="shared" si="120"/>
        <v>8</v>
      </c>
      <c r="D173" s="16">
        <f t="shared" si="120"/>
        <v>15</v>
      </c>
      <c r="E173" s="14">
        <f t="shared" si="120"/>
        <v>1</v>
      </c>
      <c r="F173" s="14">
        <f t="shared" si="120"/>
        <v>0</v>
      </c>
      <c r="G173" s="14">
        <f t="shared" si="120"/>
        <v>1</v>
      </c>
      <c r="H173" s="15">
        <f t="shared" si="120"/>
        <v>0</v>
      </c>
      <c r="I173" s="14">
        <f t="shared" si="120"/>
        <v>0</v>
      </c>
      <c r="J173" s="16">
        <f t="shared" si="120"/>
        <v>0</v>
      </c>
      <c r="K173" s="14">
        <f t="shared" si="120"/>
        <v>1</v>
      </c>
      <c r="L173" s="14">
        <f t="shared" si="120"/>
        <v>1</v>
      </c>
      <c r="M173" s="14">
        <f t="shared" si="120"/>
        <v>2</v>
      </c>
      <c r="N173" s="15">
        <f t="shared" si="120"/>
        <v>0</v>
      </c>
      <c r="O173" s="14">
        <f t="shared" si="120"/>
        <v>0</v>
      </c>
      <c r="P173" s="16">
        <f t="shared" si="120"/>
        <v>0</v>
      </c>
      <c r="Q173" s="15">
        <f t="shared" ref="Q173:S173" si="121">SUBTOTAL(9,Q169:Q172)</f>
        <v>0</v>
      </c>
      <c r="R173" s="14">
        <f t="shared" si="121"/>
        <v>0</v>
      </c>
      <c r="S173" s="16">
        <f t="shared" si="121"/>
        <v>0</v>
      </c>
      <c r="T173" s="14">
        <f t="shared" si="120"/>
        <v>0</v>
      </c>
      <c r="U173" s="14">
        <f t="shared" si="120"/>
        <v>0</v>
      </c>
      <c r="V173" s="14">
        <f t="shared" si="120"/>
        <v>0</v>
      </c>
      <c r="W173" s="15">
        <f t="shared" si="120"/>
        <v>0</v>
      </c>
      <c r="X173" s="14">
        <f t="shared" si="120"/>
        <v>0</v>
      </c>
      <c r="Y173" s="16">
        <f t="shared" si="120"/>
        <v>0</v>
      </c>
      <c r="Z173" s="86">
        <f t="shared" si="118"/>
        <v>9</v>
      </c>
      <c r="AA173" s="70">
        <f t="shared" si="116"/>
        <v>9</v>
      </c>
      <c r="AB173" s="71">
        <f>SUBTOTAL(9,AB169:AB172)</f>
        <v>18</v>
      </c>
    </row>
    <row r="174" spans="1:28" ht="13.8" thickBot="1" x14ac:dyDescent="0.3">
      <c r="A174" s="64"/>
      <c r="B174" s="72"/>
      <c r="C174" s="73"/>
      <c r="D174" s="74"/>
      <c r="E174" s="73"/>
      <c r="F174" s="73"/>
      <c r="G174" s="73"/>
      <c r="H174" s="72"/>
      <c r="I174" s="73"/>
      <c r="J174" s="74"/>
      <c r="K174" s="73"/>
      <c r="L174" s="73"/>
      <c r="M174" s="73"/>
      <c r="N174" s="73"/>
      <c r="O174" s="73"/>
      <c r="P174" s="73"/>
      <c r="Q174" s="72"/>
      <c r="R174" s="73"/>
      <c r="S174" s="74"/>
      <c r="T174" s="73"/>
      <c r="U174" s="73"/>
      <c r="V174" s="73"/>
      <c r="W174" s="72"/>
      <c r="X174" s="73"/>
      <c r="Y174" s="74"/>
      <c r="Z174" s="133"/>
      <c r="AA174" s="76"/>
      <c r="AB174" s="77"/>
    </row>
    <row r="175" spans="1:28" s="1" customFormat="1" ht="13.8" thickBot="1" x14ac:dyDescent="0.3">
      <c r="A175" s="134" t="s">
        <v>4</v>
      </c>
      <c r="B175" s="134">
        <f>B156+B157+B158+B161+B163+B166+B173</f>
        <v>33</v>
      </c>
      <c r="C175" s="135">
        <f t="shared" ref="C175:AB175" si="122">C156+C157+C158+C161+C163+C166+C173</f>
        <v>166</v>
      </c>
      <c r="D175" s="136">
        <f t="shared" si="122"/>
        <v>199</v>
      </c>
      <c r="E175" s="134">
        <f t="shared" si="122"/>
        <v>4</v>
      </c>
      <c r="F175" s="135">
        <f t="shared" si="122"/>
        <v>7</v>
      </c>
      <c r="G175" s="136">
        <f t="shared" si="122"/>
        <v>11</v>
      </c>
      <c r="H175" s="134">
        <f t="shared" si="122"/>
        <v>0</v>
      </c>
      <c r="I175" s="135">
        <f t="shared" si="122"/>
        <v>0</v>
      </c>
      <c r="J175" s="136">
        <f t="shared" si="122"/>
        <v>0</v>
      </c>
      <c r="K175" s="134">
        <f t="shared" si="122"/>
        <v>2</v>
      </c>
      <c r="L175" s="135">
        <f t="shared" si="122"/>
        <v>19</v>
      </c>
      <c r="M175" s="136">
        <f t="shared" si="122"/>
        <v>21</v>
      </c>
      <c r="N175" s="134">
        <f t="shared" si="122"/>
        <v>0</v>
      </c>
      <c r="O175" s="135">
        <f t="shared" si="122"/>
        <v>2</v>
      </c>
      <c r="P175" s="136">
        <f t="shared" si="122"/>
        <v>2</v>
      </c>
      <c r="Q175" s="134">
        <f t="shared" si="122"/>
        <v>0</v>
      </c>
      <c r="R175" s="135">
        <f t="shared" si="122"/>
        <v>0</v>
      </c>
      <c r="S175" s="136">
        <f t="shared" si="122"/>
        <v>0</v>
      </c>
      <c r="T175" s="134">
        <f t="shared" si="122"/>
        <v>5</v>
      </c>
      <c r="U175" s="135">
        <f t="shared" si="122"/>
        <v>8</v>
      </c>
      <c r="V175" s="136">
        <f t="shared" si="122"/>
        <v>13</v>
      </c>
      <c r="W175" s="134">
        <f t="shared" si="122"/>
        <v>1</v>
      </c>
      <c r="X175" s="135">
        <f t="shared" si="122"/>
        <v>12</v>
      </c>
      <c r="Y175" s="135">
        <f t="shared" si="122"/>
        <v>13</v>
      </c>
      <c r="Z175" s="134">
        <f t="shared" si="122"/>
        <v>45</v>
      </c>
      <c r="AA175" s="135">
        <f t="shared" si="122"/>
        <v>214</v>
      </c>
      <c r="AB175" s="136">
        <f t="shared" si="122"/>
        <v>259</v>
      </c>
    </row>
    <row r="176" spans="1:28" s="1" customFormat="1" ht="13.8" thickBot="1" x14ac:dyDescent="0.3">
      <c r="A176" s="64"/>
      <c r="B176" s="72"/>
      <c r="C176" s="73"/>
      <c r="D176" s="74"/>
      <c r="E176" s="73"/>
      <c r="F176" s="73"/>
      <c r="G176" s="73"/>
      <c r="H176" s="72"/>
      <c r="I176" s="73"/>
      <c r="J176" s="74"/>
      <c r="K176" s="73"/>
      <c r="L176" s="73"/>
      <c r="M176" s="73"/>
      <c r="N176" s="73"/>
      <c r="O176" s="73"/>
      <c r="P176" s="73"/>
      <c r="Q176" s="72"/>
      <c r="R176" s="73"/>
      <c r="S176" s="74"/>
      <c r="T176" s="73"/>
      <c r="U176" s="73"/>
      <c r="V176" s="73"/>
      <c r="W176" s="72"/>
      <c r="X176" s="73"/>
      <c r="Y176" s="74"/>
      <c r="Z176" s="133"/>
      <c r="AA176" s="76"/>
      <c r="AB176" s="77"/>
    </row>
    <row r="177" spans="1:28" s="1" customFormat="1" ht="13.8" thickBot="1" x14ac:dyDescent="0.3">
      <c r="A177" s="163" t="s">
        <v>3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5"/>
    </row>
    <row r="178" spans="1:28" x14ac:dyDescent="0.25">
      <c r="A178" s="57"/>
      <c r="B178" s="72"/>
      <c r="C178" s="73"/>
      <c r="D178" s="74"/>
      <c r="E178" s="75"/>
      <c r="F178" s="75"/>
      <c r="G178" s="75"/>
      <c r="H178" s="72"/>
      <c r="I178" s="73"/>
      <c r="J178" s="74"/>
      <c r="K178" s="72"/>
      <c r="L178" s="75"/>
      <c r="M178" s="75"/>
      <c r="N178" s="72"/>
      <c r="O178" s="75"/>
      <c r="P178" s="75"/>
      <c r="Q178" s="72"/>
      <c r="R178" s="73"/>
      <c r="S178" s="74"/>
      <c r="T178" s="75"/>
      <c r="U178" s="75"/>
      <c r="V178" s="75"/>
      <c r="W178" s="72"/>
      <c r="X178" s="73"/>
      <c r="Y178" s="74"/>
      <c r="Z178" s="78"/>
      <c r="AA178" s="78"/>
      <c r="AB178" s="77"/>
    </row>
    <row r="179" spans="1:28" s="1" customFormat="1" x14ac:dyDescent="0.25">
      <c r="A179" s="64" t="s">
        <v>143</v>
      </c>
      <c r="B179" s="56">
        <v>3</v>
      </c>
      <c r="C179" s="64"/>
      <c r="D179" s="65">
        <v>3</v>
      </c>
      <c r="E179" s="64"/>
      <c r="F179" s="64"/>
      <c r="G179" s="65"/>
      <c r="H179" s="56"/>
      <c r="I179" s="64"/>
      <c r="J179" s="65"/>
      <c r="K179" s="56"/>
      <c r="L179" s="64"/>
      <c r="M179" s="65"/>
      <c r="N179" s="56"/>
      <c r="O179" s="64"/>
      <c r="P179" s="65"/>
      <c r="Q179" s="56"/>
      <c r="R179" s="64"/>
      <c r="S179" s="65"/>
      <c r="T179" s="64"/>
      <c r="U179" s="64"/>
      <c r="V179" s="65"/>
      <c r="W179" s="56"/>
      <c r="X179" s="64"/>
      <c r="Y179" s="65"/>
      <c r="Z179" s="89">
        <f>B179+E179+H179+K179+N179+Q179+T179+W179</f>
        <v>3</v>
      </c>
      <c r="AA179" s="90">
        <f t="shared" ref="AA179" si="123">C179+F179+I179+L179+O179+R179+U179+X179</f>
        <v>0</v>
      </c>
      <c r="AB179" s="68">
        <f>D179+G179+J179+M179+P179+S179+V179+Y179</f>
        <v>3</v>
      </c>
    </row>
    <row r="180" spans="1:28" x14ac:dyDescent="0.25">
      <c r="A180" s="59"/>
      <c r="B180" s="72"/>
      <c r="C180" s="73"/>
      <c r="D180" s="74"/>
      <c r="E180" s="73"/>
      <c r="F180" s="73"/>
      <c r="G180" s="73"/>
      <c r="H180" s="72"/>
      <c r="I180" s="73"/>
      <c r="J180" s="74"/>
      <c r="K180" s="72"/>
      <c r="L180" s="73"/>
      <c r="M180" s="73"/>
      <c r="N180" s="72"/>
      <c r="O180" s="73"/>
      <c r="P180" s="73"/>
      <c r="Q180" s="72"/>
      <c r="R180" s="73"/>
      <c r="S180" s="74"/>
      <c r="T180" s="73"/>
      <c r="U180" s="73"/>
      <c r="V180" s="73"/>
      <c r="W180" s="72"/>
      <c r="X180" s="73"/>
      <c r="Y180" s="74"/>
      <c r="Z180" s="76"/>
      <c r="AA180" s="76"/>
      <c r="AB180" s="77"/>
    </row>
    <row r="181" spans="1:28" s="1" customFormat="1" x14ac:dyDescent="0.25">
      <c r="A181" s="56" t="s">
        <v>140</v>
      </c>
      <c r="B181" s="56">
        <v>135</v>
      </c>
      <c r="C181" s="64">
        <v>79</v>
      </c>
      <c r="D181" s="65">
        <v>214</v>
      </c>
      <c r="E181" s="64">
        <v>7</v>
      </c>
      <c r="F181" s="64">
        <v>4</v>
      </c>
      <c r="G181" s="65">
        <v>11</v>
      </c>
      <c r="H181" s="56">
        <v>2</v>
      </c>
      <c r="I181" s="64">
        <v>2</v>
      </c>
      <c r="J181" s="65">
        <v>4</v>
      </c>
      <c r="K181" s="56">
        <v>14</v>
      </c>
      <c r="L181" s="64">
        <v>9</v>
      </c>
      <c r="M181" s="87">
        <v>23</v>
      </c>
      <c r="N181" s="56">
        <v>3</v>
      </c>
      <c r="O181" s="64">
        <v>1</v>
      </c>
      <c r="P181" s="87">
        <v>4</v>
      </c>
      <c r="Q181" s="56">
        <v>1</v>
      </c>
      <c r="R181" s="64"/>
      <c r="S181" s="65">
        <v>1</v>
      </c>
      <c r="T181" s="64"/>
      <c r="U181" s="64">
        <v>1</v>
      </c>
      <c r="V181" s="87">
        <v>1</v>
      </c>
      <c r="W181" s="56">
        <v>4</v>
      </c>
      <c r="X181" s="64">
        <v>4</v>
      </c>
      <c r="Y181" s="65">
        <v>8</v>
      </c>
      <c r="Z181" s="90">
        <f>B181+E181+H181+K181+N181+Q181+T181+W181</f>
        <v>166</v>
      </c>
      <c r="AA181" s="90">
        <f>C181+F181+I181+L181+O181+R181+U181+X181</f>
        <v>100</v>
      </c>
      <c r="AB181" s="68">
        <f>D181+G181+J181+M181+P181+S181+V181+Y181</f>
        <v>266</v>
      </c>
    </row>
    <row r="182" spans="1:28" s="5" customFormat="1" x14ac:dyDescent="0.25">
      <c r="A182" s="64"/>
      <c r="B182" s="72"/>
      <c r="C182" s="73"/>
      <c r="D182" s="74"/>
      <c r="E182" s="73"/>
      <c r="F182" s="73"/>
      <c r="G182" s="73"/>
      <c r="H182" s="72"/>
      <c r="I182" s="73"/>
      <c r="J182" s="74"/>
      <c r="K182" s="72"/>
      <c r="L182" s="73"/>
      <c r="M182" s="73"/>
      <c r="N182" s="72"/>
      <c r="O182" s="73"/>
      <c r="P182" s="73"/>
      <c r="Q182" s="72"/>
      <c r="R182" s="73"/>
      <c r="S182" s="74"/>
      <c r="T182" s="73"/>
      <c r="U182" s="73"/>
      <c r="V182" s="73"/>
      <c r="W182" s="72"/>
      <c r="X182" s="73"/>
      <c r="Y182" s="74"/>
      <c r="Z182" s="76"/>
      <c r="AA182" s="76"/>
      <c r="AB182" s="77"/>
    </row>
    <row r="183" spans="1:28" s="6" customFormat="1" x14ac:dyDescent="0.25">
      <c r="A183" s="56" t="s">
        <v>141</v>
      </c>
      <c r="B183" s="56">
        <v>2</v>
      </c>
      <c r="C183" s="64">
        <v>6</v>
      </c>
      <c r="D183" s="65">
        <v>8</v>
      </c>
      <c r="E183" s="64">
        <v>2</v>
      </c>
      <c r="F183" s="64"/>
      <c r="G183" s="87">
        <v>2</v>
      </c>
      <c r="H183" s="56"/>
      <c r="I183" s="64"/>
      <c r="J183" s="65"/>
      <c r="K183" s="56"/>
      <c r="L183" s="64"/>
      <c r="M183" s="87"/>
      <c r="N183" s="56">
        <v>1</v>
      </c>
      <c r="O183" s="64"/>
      <c r="P183" s="87">
        <v>1</v>
      </c>
      <c r="Q183" s="56"/>
      <c r="R183" s="64"/>
      <c r="S183" s="65"/>
      <c r="T183" s="64"/>
      <c r="U183" s="64"/>
      <c r="V183" s="87"/>
      <c r="W183" s="56"/>
      <c r="X183" s="64"/>
      <c r="Y183" s="65"/>
      <c r="Z183" s="90">
        <f>B183+E183+H183+K183+N183+Q183+T183+W183</f>
        <v>5</v>
      </c>
      <c r="AA183" s="90">
        <f t="shared" ref="AA183" si="124">C183+F183+I183+L183+O183+R183+U183+X183</f>
        <v>6</v>
      </c>
      <c r="AB183" s="68">
        <f>D183+G183+J183+M183+P183+S183+V183+Y183</f>
        <v>11</v>
      </c>
    </row>
    <row r="184" spans="1:28" s="1" customFormat="1" x14ac:dyDescent="0.25">
      <c r="A184" s="59"/>
      <c r="B184" s="56"/>
      <c r="C184" s="64"/>
      <c r="D184" s="92"/>
      <c r="E184" s="64"/>
      <c r="F184" s="64"/>
      <c r="G184" s="64"/>
      <c r="H184" s="56"/>
      <c r="I184" s="64"/>
      <c r="J184" s="92"/>
      <c r="K184" s="56"/>
      <c r="L184" s="64"/>
      <c r="M184" s="64"/>
      <c r="N184" s="56"/>
      <c r="O184" s="64"/>
      <c r="P184" s="64"/>
      <c r="Q184" s="56"/>
      <c r="R184" s="64"/>
      <c r="S184" s="92"/>
      <c r="T184" s="64"/>
      <c r="U184" s="64"/>
      <c r="V184" s="64"/>
      <c r="W184" s="56"/>
      <c r="X184" s="64"/>
      <c r="Y184" s="92"/>
      <c r="Z184" s="93"/>
      <c r="AA184" s="93"/>
      <c r="AB184" s="94"/>
    </row>
    <row r="185" spans="1:28" s="1" customFormat="1" x14ac:dyDescent="0.25">
      <c r="A185" s="58" t="s">
        <v>144</v>
      </c>
      <c r="B185" s="58">
        <v>1</v>
      </c>
      <c r="C185" s="59"/>
      <c r="D185" s="17">
        <v>1</v>
      </c>
      <c r="E185" s="59"/>
      <c r="F185" s="59"/>
      <c r="G185" s="17"/>
      <c r="H185" s="58"/>
      <c r="I185" s="59"/>
      <c r="J185" s="17"/>
      <c r="K185" s="58"/>
      <c r="L185" s="59"/>
      <c r="M185" s="17"/>
      <c r="N185" s="58"/>
      <c r="O185" s="59"/>
      <c r="P185" s="17"/>
      <c r="Q185" s="58"/>
      <c r="R185" s="59"/>
      <c r="S185" s="17"/>
      <c r="T185" s="59"/>
      <c r="U185" s="59"/>
      <c r="V185" s="17"/>
      <c r="W185" s="58"/>
      <c r="X185" s="59"/>
      <c r="Y185" s="17"/>
      <c r="Z185" s="90">
        <f t="shared" ref="Z185:Z191" si="125">B185+E185+H185+K185+N185+Q185+T185+W185</f>
        <v>1</v>
      </c>
      <c r="AA185" s="90">
        <f t="shared" ref="AA185:AA191" si="126">C185+F185+I185+L185+O185+R185+U185+X185</f>
        <v>0</v>
      </c>
      <c r="AB185" s="68">
        <f t="shared" ref="AB185:AB191" si="127">D185+G185+J185+M185+P185+S185+V185+Y185</f>
        <v>1</v>
      </c>
    </row>
    <row r="186" spans="1:28" s="1" customFormat="1" x14ac:dyDescent="0.25">
      <c r="A186" s="58" t="s">
        <v>145</v>
      </c>
      <c r="B186" s="58"/>
      <c r="C186" s="59">
        <v>1</v>
      </c>
      <c r="D186" s="17">
        <v>1</v>
      </c>
      <c r="E186" s="59"/>
      <c r="F186" s="59"/>
      <c r="G186" s="17"/>
      <c r="H186" s="58"/>
      <c r="I186" s="59"/>
      <c r="J186" s="17"/>
      <c r="K186" s="58"/>
      <c r="L186" s="59"/>
      <c r="M186" s="17"/>
      <c r="N186" s="58"/>
      <c r="O186" s="59"/>
      <c r="P186" s="17"/>
      <c r="Q186" s="58"/>
      <c r="R186" s="59"/>
      <c r="S186" s="17"/>
      <c r="T186" s="59"/>
      <c r="U186" s="59"/>
      <c r="V186" s="17"/>
      <c r="W186" s="58"/>
      <c r="X186" s="59"/>
      <c r="Y186" s="17"/>
      <c r="Z186" s="90">
        <f t="shared" si="125"/>
        <v>0</v>
      </c>
      <c r="AA186" s="90">
        <f t="shared" si="126"/>
        <v>1</v>
      </c>
      <c r="AB186" s="68">
        <f t="shared" si="127"/>
        <v>1</v>
      </c>
    </row>
    <row r="187" spans="1:28" s="1" customFormat="1" x14ac:dyDescent="0.25">
      <c r="A187" s="58" t="s">
        <v>146</v>
      </c>
      <c r="B187" s="58"/>
      <c r="C187" s="59">
        <v>1</v>
      </c>
      <c r="D187" s="17">
        <v>1</v>
      </c>
      <c r="E187" s="59"/>
      <c r="F187" s="59"/>
      <c r="G187" s="17"/>
      <c r="H187" s="58"/>
      <c r="I187" s="59"/>
      <c r="J187" s="17"/>
      <c r="K187" s="58"/>
      <c r="L187" s="59"/>
      <c r="M187" s="17"/>
      <c r="N187" s="58"/>
      <c r="O187" s="59"/>
      <c r="P187" s="17"/>
      <c r="Q187" s="58"/>
      <c r="R187" s="59"/>
      <c r="S187" s="17"/>
      <c r="T187" s="59"/>
      <c r="U187" s="59"/>
      <c r="V187" s="17"/>
      <c r="W187" s="58"/>
      <c r="X187" s="59">
        <v>1</v>
      </c>
      <c r="Y187" s="17">
        <v>1</v>
      </c>
      <c r="Z187" s="90">
        <f t="shared" si="125"/>
        <v>0</v>
      </c>
      <c r="AA187" s="90">
        <f t="shared" si="126"/>
        <v>2</v>
      </c>
      <c r="AB187" s="68">
        <f t="shared" si="127"/>
        <v>2</v>
      </c>
    </row>
    <row r="188" spans="1:28" s="1" customFormat="1" x14ac:dyDescent="0.25">
      <c r="A188" s="59" t="s">
        <v>147</v>
      </c>
      <c r="B188" s="58">
        <v>4</v>
      </c>
      <c r="C188" s="59"/>
      <c r="D188" s="17">
        <v>4</v>
      </c>
      <c r="E188" s="59"/>
      <c r="F188" s="59"/>
      <c r="G188" s="85"/>
      <c r="H188" s="58"/>
      <c r="I188" s="59"/>
      <c r="J188" s="17"/>
      <c r="K188" s="58"/>
      <c r="L188" s="59"/>
      <c r="M188" s="85"/>
      <c r="N188" s="58"/>
      <c r="O188" s="59"/>
      <c r="P188" s="85"/>
      <c r="Q188" s="58"/>
      <c r="R188" s="59"/>
      <c r="S188" s="17"/>
      <c r="T188" s="59"/>
      <c r="U188" s="59"/>
      <c r="V188" s="85"/>
      <c r="W188" s="58"/>
      <c r="X188" s="59"/>
      <c r="Y188" s="17"/>
      <c r="Z188" s="90">
        <f t="shared" si="125"/>
        <v>4</v>
      </c>
      <c r="AA188" s="90">
        <f t="shared" si="126"/>
        <v>0</v>
      </c>
      <c r="AB188" s="68">
        <f t="shared" si="127"/>
        <v>4</v>
      </c>
    </row>
    <row r="189" spans="1:28" s="1" customFormat="1" x14ac:dyDescent="0.25">
      <c r="A189" s="59" t="s">
        <v>148</v>
      </c>
      <c r="B189" s="58">
        <v>19</v>
      </c>
      <c r="C189" s="59">
        <v>6</v>
      </c>
      <c r="D189" s="17">
        <v>25</v>
      </c>
      <c r="E189" s="59"/>
      <c r="F189" s="59">
        <v>1</v>
      </c>
      <c r="G189" s="85">
        <v>1</v>
      </c>
      <c r="H189" s="58"/>
      <c r="I189" s="59">
        <v>1</v>
      </c>
      <c r="J189" s="17">
        <v>1</v>
      </c>
      <c r="K189" s="58"/>
      <c r="L189" s="59"/>
      <c r="M189" s="85"/>
      <c r="N189" s="58"/>
      <c r="O189" s="59"/>
      <c r="P189" s="85"/>
      <c r="Q189" s="58"/>
      <c r="R189" s="59"/>
      <c r="S189" s="17"/>
      <c r="T189" s="59"/>
      <c r="U189" s="59"/>
      <c r="V189" s="85"/>
      <c r="W189" s="58"/>
      <c r="X189" s="59"/>
      <c r="Y189" s="17"/>
      <c r="Z189" s="90">
        <f t="shared" si="125"/>
        <v>19</v>
      </c>
      <c r="AA189" s="90">
        <f t="shared" si="126"/>
        <v>8</v>
      </c>
      <c r="AB189" s="68">
        <f t="shared" si="127"/>
        <v>27</v>
      </c>
    </row>
    <row r="190" spans="1:28" s="1" customFormat="1" x14ac:dyDescent="0.25">
      <c r="A190" s="59" t="s">
        <v>149</v>
      </c>
      <c r="B190" s="58">
        <v>9</v>
      </c>
      <c r="C190" s="59">
        <v>2</v>
      </c>
      <c r="D190" s="17">
        <v>11</v>
      </c>
      <c r="E190" s="59"/>
      <c r="F190" s="59"/>
      <c r="G190" s="85"/>
      <c r="H190" s="58"/>
      <c r="I190" s="59"/>
      <c r="J190" s="17"/>
      <c r="K190" s="58">
        <v>1</v>
      </c>
      <c r="L190" s="59"/>
      <c r="M190" s="85">
        <v>1</v>
      </c>
      <c r="N190" s="58"/>
      <c r="O190" s="59"/>
      <c r="P190" s="85"/>
      <c r="Q190" s="58"/>
      <c r="R190" s="59"/>
      <c r="S190" s="17"/>
      <c r="T190" s="59"/>
      <c r="U190" s="59"/>
      <c r="V190" s="85"/>
      <c r="W190" s="58">
        <v>1</v>
      </c>
      <c r="X190" s="59"/>
      <c r="Y190" s="17">
        <v>1</v>
      </c>
      <c r="Z190" s="90">
        <f t="shared" si="125"/>
        <v>11</v>
      </c>
      <c r="AA190" s="90">
        <f t="shared" si="126"/>
        <v>2</v>
      </c>
      <c r="AB190" s="68">
        <f t="shared" si="127"/>
        <v>13</v>
      </c>
    </row>
    <row r="191" spans="1:28" s="1" customFormat="1" ht="13.8" thickBot="1" x14ac:dyDescent="0.3">
      <c r="A191" s="59" t="s">
        <v>153</v>
      </c>
      <c r="B191" s="58"/>
      <c r="C191" s="59"/>
      <c r="D191" s="17"/>
      <c r="E191" s="59"/>
      <c r="F191" s="59"/>
      <c r="G191" s="85"/>
      <c r="H191" s="58"/>
      <c r="I191" s="59"/>
      <c r="J191" s="17"/>
      <c r="K191" s="58"/>
      <c r="L191" s="59"/>
      <c r="M191" s="85"/>
      <c r="N191" s="58"/>
      <c r="O191" s="59"/>
      <c r="P191" s="85"/>
      <c r="Q191" s="58"/>
      <c r="R191" s="59"/>
      <c r="S191" s="17"/>
      <c r="T191" s="59"/>
      <c r="U191" s="59"/>
      <c r="V191" s="85"/>
      <c r="W191" s="58">
        <v>1</v>
      </c>
      <c r="X191" s="59"/>
      <c r="Y191" s="17">
        <v>1</v>
      </c>
      <c r="Z191" s="90">
        <f t="shared" si="125"/>
        <v>1</v>
      </c>
      <c r="AA191" s="90">
        <f t="shared" si="126"/>
        <v>0</v>
      </c>
      <c r="AB191" s="68">
        <f t="shared" si="127"/>
        <v>1</v>
      </c>
    </row>
    <row r="192" spans="1:28" s="6" customFormat="1" ht="13.8" thickBot="1" x14ac:dyDescent="0.3">
      <c r="A192" s="69" t="s">
        <v>154</v>
      </c>
      <c r="B192" s="79">
        <f>SUM(B185:B191)</f>
        <v>33</v>
      </c>
      <c r="C192" s="69">
        <f t="shared" ref="C192:AB192" si="128">SUM(C185:C191)</f>
        <v>10</v>
      </c>
      <c r="D192" s="16">
        <f t="shared" si="128"/>
        <v>43</v>
      </c>
      <c r="E192" s="69">
        <f t="shared" si="128"/>
        <v>0</v>
      </c>
      <c r="F192" s="69">
        <f t="shared" si="128"/>
        <v>1</v>
      </c>
      <c r="G192" s="14">
        <f t="shared" si="128"/>
        <v>1</v>
      </c>
      <c r="H192" s="79">
        <f t="shared" si="128"/>
        <v>0</v>
      </c>
      <c r="I192" s="69">
        <f t="shared" si="128"/>
        <v>1</v>
      </c>
      <c r="J192" s="16">
        <f t="shared" si="128"/>
        <v>1</v>
      </c>
      <c r="K192" s="79">
        <f t="shared" si="128"/>
        <v>1</v>
      </c>
      <c r="L192" s="69">
        <f t="shared" si="128"/>
        <v>0</v>
      </c>
      <c r="M192" s="14">
        <f t="shared" si="128"/>
        <v>1</v>
      </c>
      <c r="N192" s="79">
        <f t="shared" si="128"/>
        <v>0</v>
      </c>
      <c r="O192" s="69">
        <f t="shared" si="128"/>
        <v>0</v>
      </c>
      <c r="P192" s="14">
        <f t="shared" si="128"/>
        <v>0</v>
      </c>
      <c r="Q192" s="79">
        <f t="shared" si="128"/>
        <v>0</v>
      </c>
      <c r="R192" s="69">
        <f t="shared" si="128"/>
        <v>0</v>
      </c>
      <c r="S192" s="16">
        <f t="shared" si="128"/>
        <v>0</v>
      </c>
      <c r="T192" s="69">
        <f t="shared" si="128"/>
        <v>0</v>
      </c>
      <c r="U192" s="69">
        <f t="shared" si="128"/>
        <v>0</v>
      </c>
      <c r="V192" s="14">
        <f t="shared" si="128"/>
        <v>0</v>
      </c>
      <c r="W192" s="79">
        <f t="shared" si="128"/>
        <v>2</v>
      </c>
      <c r="X192" s="69">
        <f t="shared" si="128"/>
        <v>1</v>
      </c>
      <c r="Y192" s="16">
        <f t="shared" si="128"/>
        <v>3</v>
      </c>
      <c r="Z192" s="70">
        <f t="shared" si="128"/>
        <v>36</v>
      </c>
      <c r="AA192" s="70">
        <f t="shared" si="128"/>
        <v>13</v>
      </c>
      <c r="AB192" s="71">
        <f t="shared" si="128"/>
        <v>49</v>
      </c>
    </row>
    <row r="193" spans="1:28" x14ac:dyDescent="0.25">
      <c r="A193" s="59"/>
      <c r="B193" s="72"/>
      <c r="C193" s="73"/>
      <c r="D193" s="74"/>
      <c r="E193" s="73"/>
      <c r="F193" s="73"/>
      <c r="G193" s="73"/>
      <c r="H193" s="72"/>
      <c r="I193" s="73"/>
      <c r="J193" s="74"/>
      <c r="K193" s="72"/>
      <c r="L193" s="73"/>
      <c r="M193" s="73"/>
      <c r="N193" s="72"/>
      <c r="O193" s="73"/>
      <c r="P193" s="73"/>
      <c r="Q193" s="72"/>
      <c r="R193" s="73"/>
      <c r="S193" s="74"/>
      <c r="T193" s="73"/>
      <c r="U193" s="73"/>
      <c r="V193" s="73"/>
      <c r="W193" s="72"/>
      <c r="X193" s="73"/>
      <c r="Y193" s="74"/>
      <c r="Z193" s="76"/>
      <c r="AA193" s="76"/>
      <c r="AB193" s="77"/>
    </row>
    <row r="194" spans="1:28" s="1" customFormat="1" x14ac:dyDescent="0.25">
      <c r="A194" s="56" t="s">
        <v>142</v>
      </c>
      <c r="B194" s="56">
        <v>26</v>
      </c>
      <c r="C194" s="64">
        <v>4</v>
      </c>
      <c r="D194" s="65">
        <v>30</v>
      </c>
      <c r="E194" s="64">
        <v>2</v>
      </c>
      <c r="F194" s="64"/>
      <c r="G194" s="87">
        <v>2</v>
      </c>
      <c r="H194" s="56"/>
      <c r="I194" s="64"/>
      <c r="J194" s="65"/>
      <c r="K194" s="56"/>
      <c r="L194" s="64"/>
      <c r="M194" s="87"/>
      <c r="N194" s="56"/>
      <c r="O194" s="64"/>
      <c r="P194" s="87"/>
      <c r="Q194" s="56"/>
      <c r="R194" s="64"/>
      <c r="S194" s="65"/>
      <c r="T194" s="64"/>
      <c r="U194" s="64"/>
      <c r="V194" s="87"/>
      <c r="W194" s="56">
        <v>1</v>
      </c>
      <c r="X194" s="64"/>
      <c r="Y194" s="65">
        <v>1</v>
      </c>
      <c r="Z194" s="89">
        <f>B194+E194+H194+K194+N194+Q194+T194+W194</f>
        <v>29</v>
      </c>
      <c r="AA194" s="90">
        <f t="shared" ref="AA194" si="129">C194+F194+I194+L194+O194+R194+U194+X194</f>
        <v>4</v>
      </c>
      <c r="AB194" s="68">
        <f>D194+G194+J194+M194+P194+S194+V194+Y194</f>
        <v>33</v>
      </c>
    </row>
    <row r="195" spans="1:28" ht="13.8" thickBot="1" x14ac:dyDescent="0.3">
      <c r="A195" s="56"/>
      <c r="B195" s="72"/>
      <c r="C195" s="73"/>
      <c r="D195" s="74"/>
      <c r="E195" s="73"/>
      <c r="F195" s="73"/>
      <c r="G195" s="73"/>
      <c r="H195" s="72"/>
      <c r="I195" s="73"/>
      <c r="J195" s="74"/>
      <c r="K195" s="72"/>
      <c r="L195" s="73"/>
      <c r="M195" s="73"/>
      <c r="N195" s="72"/>
      <c r="O195" s="73"/>
      <c r="P195" s="73"/>
      <c r="Q195" s="72"/>
      <c r="R195" s="73"/>
      <c r="S195" s="74"/>
      <c r="T195" s="73"/>
      <c r="U195" s="73"/>
      <c r="V195" s="73"/>
      <c r="W195" s="72"/>
      <c r="X195" s="73"/>
      <c r="Y195" s="74"/>
      <c r="Z195" s="76"/>
      <c r="AA195" s="76"/>
      <c r="AB195" s="77"/>
    </row>
    <row r="196" spans="1:28" s="1" customFormat="1" ht="13.8" thickBot="1" x14ac:dyDescent="0.3">
      <c r="A196" s="137" t="s">
        <v>2</v>
      </c>
      <c r="B196" s="137">
        <f>B181+B183+B192+B194+B179</f>
        <v>199</v>
      </c>
      <c r="C196" s="138">
        <f t="shared" ref="C196:AB196" si="130">C181+C183+C192+C194+C179</f>
        <v>99</v>
      </c>
      <c r="D196" s="139">
        <f t="shared" si="130"/>
        <v>298</v>
      </c>
      <c r="E196" s="137">
        <f t="shared" si="130"/>
        <v>11</v>
      </c>
      <c r="F196" s="138">
        <f t="shared" si="130"/>
        <v>5</v>
      </c>
      <c r="G196" s="139">
        <f t="shared" si="130"/>
        <v>16</v>
      </c>
      <c r="H196" s="137">
        <f t="shared" si="130"/>
        <v>2</v>
      </c>
      <c r="I196" s="138">
        <f t="shared" si="130"/>
        <v>3</v>
      </c>
      <c r="J196" s="139">
        <f t="shared" si="130"/>
        <v>5</v>
      </c>
      <c r="K196" s="137">
        <f t="shared" si="130"/>
        <v>15</v>
      </c>
      <c r="L196" s="138">
        <f t="shared" si="130"/>
        <v>9</v>
      </c>
      <c r="M196" s="139">
        <f t="shared" si="130"/>
        <v>24</v>
      </c>
      <c r="N196" s="137">
        <f t="shared" si="130"/>
        <v>4</v>
      </c>
      <c r="O196" s="138">
        <f t="shared" si="130"/>
        <v>1</v>
      </c>
      <c r="P196" s="139">
        <f t="shared" si="130"/>
        <v>5</v>
      </c>
      <c r="Q196" s="137">
        <f t="shared" si="130"/>
        <v>1</v>
      </c>
      <c r="R196" s="138">
        <f t="shared" si="130"/>
        <v>0</v>
      </c>
      <c r="S196" s="139">
        <f t="shared" si="130"/>
        <v>1</v>
      </c>
      <c r="T196" s="137">
        <f t="shared" si="130"/>
        <v>0</v>
      </c>
      <c r="U196" s="138">
        <f t="shared" si="130"/>
        <v>1</v>
      </c>
      <c r="V196" s="139">
        <f t="shared" si="130"/>
        <v>1</v>
      </c>
      <c r="W196" s="137">
        <f t="shared" si="130"/>
        <v>7</v>
      </c>
      <c r="X196" s="138">
        <f t="shared" si="130"/>
        <v>5</v>
      </c>
      <c r="Y196" s="139">
        <f t="shared" si="130"/>
        <v>12</v>
      </c>
      <c r="Z196" s="140">
        <f t="shared" si="130"/>
        <v>239</v>
      </c>
      <c r="AA196" s="141">
        <f t="shared" si="130"/>
        <v>123</v>
      </c>
      <c r="AB196" s="142">
        <f t="shared" si="130"/>
        <v>362</v>
      </c>
    </row>
    <row r="197" spans="1:28" s="5" customFormat="1" ht="13.8" thickBot="1" x14ac:dyDescent="0.3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5"/>
      <c r="AA197" s="145"/>
      <c r="AB197" s="146"/>
    </row>
    <row r="198" spans="1:28" s="1" customFormat="1" ht="13.8" thickBot="1" x14ac:dyDescent="0.3">
      <c r="A198" s="166" t="s">
        <v>1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8"/>
    </row>
    <row r="199" spans="1:28" x14ac:dyDescent="0.25">
      <c r="A199" s="57"/>
      <c r="B199" s="127"/>
      <c r="C199" s="128"/>
      <c r="D199" s="129"/>
      <c r="E199" s="130"/>
      <c r="F199" s="130"/>
      <c r="G199" s="130"/>
      <c r="H199" s="127"/>
      <c r="I199" s="128"/>
      <c r="J199" s="129"/>
      <c r="K199" s="127"/>
      <c r="L199" s="130"/>
      <c r="M199" s="130"/>
      <c r="N199" s="127"/>
      <c r="O199" s="130"/>
      <c r="P199" s="130"/>
      <c r="Q199" s="127"/>
      <c r="R199" s="128"/>
      <c r="S199" s="129"/>
      <c r="T199" s="130"/>
      <c r="U199" s="130"/>
      <c r="V199" s="130"/>
      <c r="W199" s="127"/>
      <c r="X199" s="128"/>
      <c r="Y199" s="129"/>
      <c r="Z199" s="131"/>
      <c r="AA199" s="131"/>
      <c r="AB199" s="132"/>
    </row>
    <row r="200" spans="1:28" s="1" customFormat="1" x14ac:dyDescent="0.25">
      <c r="A200" s="58" t="s">
        <v>150</v>
      </c>
      <c r="B200" s="56">
        <v>109</v>
      </c>
      <c r="C200" s="64">
        <v>22</v>
      </c>
      <c r="D200" s="65">
        <v>131</v>
      </c>
      <c r="E200" s="64">
        <v>5</v>
      </c>
      <c r="F200" s="64">
        <v>3</v>
      </c>
      <c r="G200" s="87">
        <v>8</v>
      </c>
      <c r="H200" s="56">
        <v>1</v>
      </c>
      <c r="I200" s="64">
        <v>1</v>
      </c>
      <c r="J200" s="65">
        <v>2</v>
      </c>
      <c r="K200" s="56">
        <v>6</v>
      </c>
      <c r="L200" s="64">
        <v>4</v>
      </c>
      <c r="M200" s="87">
        <v>10</v>
      </c>
      <c r="N200" s="56">
        <v>6</v>
      </c>
      <c r="O200" s="64"/>
      <c r="P200" s="87">
        <v>6</v>
      </c>
      <c r="Q200" s="56"/>
      <c r="R200" s="64">
        <v>1</v>
      </c>
      <c r="S200" s="65">
        <v>1</v>
      </c>
      <c r="T200" s="64"/>
      <c r="U200" s="64"/>
      <c r="V200" s="87"/>
      <c r="W200" s="56">
        <v>5</v>
      </c>
      <c r="X200" s="64">
        <v>2</v>
      </c>
      <c r="Y200" s="65">
        <v>7</v>
      </c>
      <c r="Z200" s="90">
        <f>B200+E200+H200+K200+N200+Q200+T200+W200</f>
        <v>132</v>
      </c>
      <c r="AA200" s="90">
        <f t="shared" ref="AA200:AA202" si="131">C200+F200+I200+L200+O200+R200+U200+X200</f>
        <v>33</v>
      </c>
      <c r="AB200" s="68">
        <f t="shared" ref="AB200:AB202" si="132">D200+G200+J200+M200+P200+S200+V200+Y200</f>
        <v>165</v>
      </c>
    </row>
    <row r="201" spans="1:28" s="1" customFormat="1" x14ac:dyDescent="0.25">
      <c r="A201" s="58" t="s">
        <v>151</v>
      </c>
      <c r="B201" s="56">
        <v>44</v>
      </c>
      <c r="C201" s="64">
        <v>5</v>
      </c>
      <c r="D201" s="65">
        <v>49</v>
      </c>
      <c r="E201" s="64">
        <v>7</v>
      </c>
      <c r="F201" s="64"/>
      <c r="G201" s="87">
        <v>7</v>
      </c>
      <c r="H201" s="56">
        <v>1</v>
      </c>
      <c r="I201" s="64"/>
      <c r="J201" s="65">
        <v>1</v>
      </c>
      <c r="K201" s="56">
        <v>2</v>
      </c>
      <c r="L201" s="64"/>
      <c r="M201" s="87">
        <v>2</v>
      </c>
      <c r="N201" s="56">
        <v>3</v>
      </c>
      <c r="O201" s="64"/>
      <c r="P201" s="87">
        <v>3</v>
      </c>
      <c r="Q201" s="56">
        <v>1</v>
      </c>
      <c r="R201" s="64"/>
      <c r="S201" s="65">
        <v>1</v>
      </c>
      <c r="T201" s="64"/>
      <c r="U201" s="64"/>
      <c r="V201" s="87"/>
      <c r="W201" s="56">
        <v>4</v>
      </c>
      <c r="X201" s="64"/>
      <c r="Y201" s="65">
        <v>4</v>
      </c>
      <c r="Z201" s="90">
        <f>B201+E201+H201+K201+N201+Q201+T201+W201</f>
        <v>62</v>
      </c>
      <c r="AA201" s="90">
        <f t="shared" si="131"/>
        <v>5</v>
      </c>
      <c r="AB201" s="68">
        <f t="shared" si="132"/>
        <v>67</v>
      </c>
    </row>
    <row r="202" spans="1:28" s="1" customFormat="1" x14ac:dyDescent="0.25">
      <c r="A202" s="58" t="s">
        <v>152</v>
      </c>
      <c r="B202" s="56">
        <v>89</v>
      </c>
      <c r="C202" s="64">
        <v>30</v>
      </c>
      <c r="D202" s="65">
        <v>119</v>
      </c>
      <c r="E202" s="64">
        <v>12</v>
      </c>
      <c r="F202" s="64">
        <v>3</v>
      </c>
      <c r="G202" s="65">
        <v>15</v>
      </c>
      <c r="H202" s="56"/>
      <c r="I202" s="64"/>
      <c r="J202" s="65"/>
      <c r="K202" s="56">
        <v>9</v>
      </c>
      <c r="L202" s="64">
        <v>2</v>
      </c>
      <c r="M202" s="65">
        <v>11</v>
      </c>
      <c r="N202" s="56">
        <v>2</v>
      </c>
      <c r="O202" s="64"/>
      <c r="P202" s="65">
        <v>2</v>
      </c>
      <c r="Q202" s="56"/>
      <c r="R202" s="64"/>
      <c r="S202" s="65"/>
      <c r="T202" s="64">
        <v>1</v>
      </c>
      <c r="U202" s="64"/>
      <c r="V202" s="65">
        <v>1</v>
      </c>
      <c r="W202" s="56">
        <v>7</v>
      </c>
      <c r="X202" s="64"/>
      <c r="Y202" s="65">
        <v>7</v>
      </c>
      <c r="Z202" s="90">
        <f>B202+E202+H202+K202+N202+Q202+T202+W202</f>
        <v>120</v>
      </c>
      <c r="AA202" s="90">
        <f t="shared" si="131"/>
        <v>35</v>
      </c>
      <c r="AB202" s="68">
        <f t="shared" si="132"/>
        <v>155</v>
      </c>
    </row>
    <row r="203" spans="1:28" ht="13.8" thickBot="1" x14ac:dyDescent="0.3">
      <c r="A203" s="59"/>
      <c r="B203" s="72"/>
      <c r="C203" s="73"/>
      <c r="D203" s="74"/>
      <c r="E203" s="73"/>
      <c r="F203" s="73"/>
      <c r="G203" s="74"/>
      <c r="H203" s="72"/>
      <c r="I203" s="73"/>
      <c r="J203" s="74"/>
      <c r="K203" s="72"/>
      <c r="L203" s="73"/>
      <c r="M203" s="74"/>
      <c r="N203" s="72"/>
      <c r="O203" s="73"/>
      <c r="P203" s="74"/>
      <c r="Q203" s="72"/>
      <c r="R203" s="73"/>
      <c r="S203" s="74"/>
      <c r="T203" s="73"/>
      <c r="U203" s="73"/>
      <c r="V203" s="74"/>
      <c r="W203" s="72"/>
      <c r="X203" s="73"/>
      <c r="Y203" s="74"/>
      <c r="Z203" s="76"/>
      <c r="AA203" s="76"/>
      <c r="AB203" s="77"/>
    </row>
    <row r="204" spans="1:28" s="1" customFormat="1" ht="13.8" thickBot="1" x14ac:dyDescent="0.3">
      <c r="A204" s="147" t="s">
        <v>0</v>
      </c>
      <c r="B204" s="148">
        <f t="shared" ref="B204:Y204" si="133">B200+B201+B202</f>
        <v>242</v>
      </c>
      <c r="C204" s="147">
        <f t="shared" si="133"/>
        <v>57</v>
      </c>
      <c r="D204" s="149">
        <f t="shared" si="133"/>
        <v>299</v>
      </c>
      <c r="E204" s="148">
        <f t="shared" si="133"/>
        <v>24</v>
      </c>
      <c r="F204" s="147">
        <f t="shared" si="133"/>
        <v>6</v>
      </c>
      <c r="G204" s="149">
        <f t="shared" si="133"/>
        <v>30</v>
      </c>
      <c r="H204" s="148">
        <f t="shared" si="133"/>
        <v>2</v>
      </c>
      <c r="I204" s="147">
        <f t="shared" si="133"/>
        <v>1</v>
      </c>
      <c r="J204" s="149">
        <f t="shared" si="133"/>
        <v>3</v>
      </c>
      <c r="K204" s="148">
        <f t="shared" si="133"/>
        <v>17</v>
      </c>
      <c r="L204" s="147">
        <f t="shared" si="133"/>
        <v>6</v>
      </c>
      <c r="M204" s="149">
        <f t="shared" si="133"/>
        <v>23</v>
      </c>
      <c r="N204" s="148">
        <f t="shared" si="133"/>
        <v>11</v>
      </c>
      <c r="O204" s="147">
        <f t="shared" si="133"/>
        <v>0</v>
      </c>
      <c r="P204" s="149">
        <f t="shared" si="133"/>
        <v>11</v>
      </c>
      <c r="Q204" s="148">
        <f t="shared" ref="Q204:S204" si="134">Q200+Q201+Q202</f>
        <v>1</v>
      </c>
      <c r="R204" s="147">
        <f t="shared" si="134"/>
        <v>1</v>
      </c>
      <c r="S204" s="149">
        <f t="shared" si="134"/>
        <v>2</v>
      </c>
      <c r="T204" s="148">
        <f t="shared" si="133"/>
        <v>1</v>
      </c>
      <c r="U204" s="147">
        <f t="shared" si="133"/>
        <v>0</v>
      </c>
      <c r="V204" s="149">
        <f t="shared" si="133"/>
        <v>1</v>
      </c>
      <c r="W204" s="148">
        <f t="shared" si="133"/>
        <v>16</v>
      </c>
      <c r="X204" s="147">
        <f t="shared" si="133"/>
        <v>2</v>
      </c>
      <c r="Y204" s="149">
        <f t="shared" si="133"/>
        <v>18</v>
      </c>
      <c r="Z204" s="150">
        <f>B204+E204+H204+K204+N204+Q204+T204+W204</f>
        <v>314</v>
      </c>
      <c r="AA204" s="147">
        <f t="shared" ref="AA204" si="135">C204+F204+I204+L204+O204+R204+U204+X204</f>
        <v>73</v>
      </c>
      <c r="AB204" s="156">
        <f>AB200+AB201+AB202</f>
        <v>387</v>
      </c>
    </row>
    <row r="205" spans="1:28" s="51" customFormat="1" ht="13.8" thickBot="1" x14ac:dyDescent="0.3">
      <c r="A205" s="57"/>
      <c r="B205" s="127"/>
      <c r="C205" s="128"/>
      <c r="D205" s="129"/>
      <c r="E205" s="130"/>
      <c r="F205" s="130"/>
      <c r="G205" s="130"/>
      <c r="H205" s="127"/>
      <c r="I205" s="128"/>
      <c r="J205" s="129"/>
      <c r="K205" s="127"/>
      <c r="L205" s="130"/>
      <c r="M205" s="130"/>
      <c r="N205" s="127"/>
      <c r="O205" s="130"/>
      <c r="P205" s="130"/>
      <c r="Q205" s="127"/>
      <c r="R205" s="128"/>
      <c r="S205" s="129"/>
      <c r="T205" s="130"/>
      <c r="U205" s="130"/>
      <c r="V205" s="130"/>
      <c r="W205" s="127"/>
      <c r="X205" s="128"/>
      <c r="Y205" s="129"/>
      <c r="Z205" s="131"/>
      <c r="AA205" s="131"/>
      <c r="AB205" s="132"/>
    </row>
    <row r="206" spans="1:28" s="1" customFormat="1" ht="13.8" thickBot="1" x14ac:dyDescent="0.3">
      <c r="A206" s="151" t="s">
        <v>45</v>
      </c>
      <c r="B206" s="151">
        <f>B196+B204+B175+B152+B121+B5+B144</f>
        <v>1594</v>
      </c>
      <c r="C206" s="151">
        <f>C196+C204+C175+C152+C121+C5+C144</f>
        <v>974</v>
      </c>
      <c r="D206" s="152">
        <f>D196+D204+D175+D152+D121+D5+D144</f>
        <v>2568</v>
      </c>
      <c r="E206" s="151">
        <f>E196+E204+E175+E152+E121+E5+E144</f>
        <v>143</v>
      </c>
      <c r="F206" s="151">
        <f>F196+F204+F175+F152+F121+F5+F144</f>
        <v>70</v>
      </c>
      <c r="G206" s="152">
        <f>G196+G204+G175+G152+G121+G5+G144</f>
        <v>213</v>
      </c>
      <c r="H206" s="151">
        <f>H196+H204+H175+H152+H121+H5+H144</f>
        <v>16</v>
      </c>
      <c r="I206" s="151">
        <f>I196+I204+I175+I152+I121+I5+I144</f>
        <v>11</v>
      </c>
      <c r="J206" s="152">
        <f>J196+J204+J175+J152+J121+J5+J144</f>
        <v>27</v>
      </c>
      <c r="K206" s="151">
        <f>K196+K204+K175+K152+K121+K5+K144</f>
        <v>76</v>
      </c>
      <c r="L206" s="151">
        <f>L196+L204+L175+L152+L121+L5+L144</f>
        <v>58</v>
      </c>
      <c r="M206" s="152">
        <f>M196+M204+M175+M152+M121+M5+M144</f>
        <v>134</v>
      </c>
      <c r="N206" s="151">
        <f>N196+N204+N175+N152+N121+N5+N144</f>
        <v>57</v>
      </c>
      <c r="O206" s="151">
        <f>O196+O204+O175+O152+O121+O5+O144</f>
        <v>21</v>
      </c>
      <c r="P206" s="152">
        <f>P196+P204+P175+P152+P121+P5+P144</f>
        <v>78</v>
      </c>
      <c r="Q206" s="151">
        <f>Q196+Q204+Q175+Q152+Q121+Q5+Q144</f>
        <v>3</v>
      </c>
      <c r="R206" s="151">
        <f>R196+R204+R175+R152+R121+R5+R144</f>
        <v>1</v>
      </c>
      <c r="S206" s="152">
        <f>S196+S204+S175+S152+S121+S5+S144</f>
        <v>4</v>
      </c>
      <c r="T206" s="151">
        <f>T196+T204+T175+T152+T121+T5+T144</f>
        <v>11</v>
      </c>
      <c r="U206" s="151">
        <f>U196+U204+U175+U152+U121+U5+U144</f>
        <v>19</v>
      </c>
      <c r="V206" s="152">
        <f>V196+V204+V175+V152+V121+V5+V144</f>
        <v>30</v>
      </c>
      <c r="W206" s="151">
        <f>W196+W204+W175+W152+W121+W5+W144</f>
        <v>90</v>
      </c>
      <c r="X206" s="151">
        <f>X196+X204+X175+X152+X121+X5+X144</f>
        <v>52</v>
      </c>
      <c r="Y206" s="152">
        <f>Y196+Y204+Y175+Y152+Y121+Y5+Y144</f>
        <v>142</v>
      </c>
      <c r="Z206" s="153">
        <f>Z196+Z204+Z175+Z152+Z121+Z5+Z144</f>
        <v>1990</v>
      </c>
      <c r="AA206" s="153">
        <f>AA196+AA204+AA175+AA152+AA121+AA5+AA144</f>
        <v>1206</v>
      </c>
      <c r="AB206" s="154">
        <f>AB196+AB204+AB175+AB152+AB121+AB5+AB144</f>
        <v>3196</v>
      </c>
    </row>
  </sheetData>
  <mergeCells count="16">
    <mergeCell ref="N2:P2"/>
    <mergeCell ref="A146:AB146"/>
    <mergeCell ref="A177:AB177"/>
    <mergeCell ref="A198:AB198"/>
    <mergeCell ref="T2:V2"/>
    <mergeCell ref="W2:Y2"/>
    <mergeCell ref="Z2:AB2"/>
    <mergeCell ref="B2:D2"/>
    <mergeCell ref="E2:G2"/>
    <mergeCell ref="H2:J2"/>
    <mergeCell ref="Q2:S2"/>
    <mergeCell ref="A6:AB6"/>
    <mergeCell ref="A4:AB4"/>
    <mergeCell ref="A123:AB123"/>
    <mergeCell ref="A154:AB154"/>
    <mergeCell ref="K2:M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2015-2016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2016-11-17T15:48:24Z</dcterms:modified>
</cp:coreProperties>
</file>